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38\Desktop\"/>
    </mc:Choice>
  </mc:AlternateContent>
  <bookViews>
    <workbookView xWindow="0" yWindow="0" windowWidth="21840" windowHeight="12165" tabRatio="752"/>
  </bookViews>
  <sheets>
    <sheet name="C.TESİ-PAZAR" sheetId="27" r:id="rId1"/>
    <sheet name="HAFTA İÇİ" sheetId="14" r:id="rId2"/>
    <sheet name="DERS DAĞILIMI" sheetId="26" r:id="rId3"/>
    <sheet name="Puantaj" sheetId="30" r:id="rId4"/>
    <sheet name="10 HAFTA İÇİ" sheetId="11" state="hidden" r:id="rId5"/>
    <sheet name="11 HAFTA İÇİ" sheetId="15" state="hidden" r:id="rId6"/>
    <sheet name="12 HAFTA İÇİ" sheetId="16" state="hidden" r:id="rId7"/>
  </sheets>
  <definedNames>
    <definedName name="_xlnm.Print_Area" localSheetId="4">'10 HAFTA İÇİ'!$A$1:$J$37</definedName>
    <definedName name="_xlnm.Print_Area" localSheetId="5">'11 HAFTA İÇİ'!$A$1:$J$36</definedName>
    <definedName name="_xlnm.Print_Area" localSheetId="6">'12 HAFTA İÇİ'!$A$1:$J$35</definedName>
    <definedName name="_xlnm.Print_Area" localSheetId="0">'C.TESİ-PAZAR'!$A$1:$I$39</definedName>
  </definedNames>
  <calcPr calcId="152511"/>
</workbook>
</file>

<file path=xl/calcChain.xml><?xml version="1.0" encoding="utf-8"?>
<calcChain xmlns="http://schemas.openxmlformats.org/spreadsheetml/2006/main">
  <c r="AM14" i="30" l="1"/>
  <c r="AN14" i="30"/>
  <c r="AM15" i="30"/>
  <c r="AN15" i="30" s="1"/>
  <c r="AM73" i="30"/>
  <c r="AM74" i="30"/>
  <c r="AM75" i="30"/>
  <c r="AN75" i="30" s="1"/>
  <c r="AM58" i="30"/>
  <c r="AM59" i="30"/>
  <c r="AM60" i="30"/>
  <c r="AN60" i="30"/>
  <c r="AM43" i="30"/>
  <c r="AM44" i="30"/>
  <c r="AM45" i="30"/>
  <c r="AN45" i="30" s="1"/>
  <c r="AM28" i="30"/>
  <c r="AM29" i="30"/>
  <c r="AM30" i="30"/>
  <c r="AN30" i="30"/>
  <c r="G45" i="30"/>
  <c r="G59" i="30" s="1"/>
  <c r="G73" i="30" s="1"/>
  <c r="E45" i="30"/>
  <c r="F45" i="30" s="1"/>
  <c r="D45" i="30"/>
  <c r="C45" i="30"/>
  <c r="B45" i="30"/>
  <c r="G44" i="30"/>
  <c r="G58" i="30" s="1"/>
  <c r="G72" i="30" s="1"/>
  <c r="E44" i="30"/>
  <c r="F44" i="30" s="1"/>
  <c r="D44" i="30"/>
  <c r="C44" i="30"/>
  <c r="B44" i="30"/>
  <c r="G43" i="30"/>
  <c r="E43" i="30"/>
  <c r="F43" i="30" s="1"/>
  <c r="D43" i="30"/>
  <c r="C43" i="30"/>
  <c r="B43" i="30"/>
  <c r="G42" i="30"/>
  <c r="E42" i="30"/>
  <c r="F42" i="30" s="1"/>
  <c r="D42" i="30"/>
  <c r="C42" i="30"/>
  <c r="B42" i="30"/>
  <c r="G75" i="30"/>
  <c r="E75" i="30"/>
  <c r="F75" i="30" s="1"/>
  <c r="D75" i="30"/>
  <c r="C75" i="30"/>
  <c r="B75" i="30"/>
  <c r="G74" i="30"/>
  <c r="E74" i="30"/>
  <c r="F74" i="30" s="1"/>
  <c r="D74" i="30"/>
  <c r="C74" i="30"/>
  <c r="B74" i="30"/>
  <c r="E73" i="30"/>
  <c r="F73" i="30" s="1"/>
  <c r="D73" i="30"/>
  <c r="C73" i="30"/>
  <c r="B73" i="30"/>
  <c r="E72" i="30"/>
  <c r="F72" i="30" s="1"/>
  <c r="D72" i="30"/>
  <c r="C72" i="30"/>
  <c r="B72" i="30"/>
  <c r="G60" i="30"/>
  <c r="E60" i="30"/>
  <c r="F60" i="30" s="1"/>
  <c r="D60" i="30"/>
  <c r="C60" i="30"/>
  <c r="B60" i="30"/>
  <c r="E59" i="30"/>
  <c r="F59" i="30" s="1"/>
  <c r="D59" i="30"/>
  <c r="C59" i="30"/>
  <c r="B59" i="30"/>
  <c r="E58" i="30"/>
  <c r="F58" i="30" s="1"/>
  <c r="D58" i="30"/>
  <c r="C58" i="30"/>
  <c r="B58" i="30"/>
  <c r="G57" i="30"/>
  <c r="E57" i="30"/>
  <c r="F57" i="30" s="1"/>
  <c r="D57" i="30"/>
  <c r="C57" i="30"/>
  <c r="B57" i="30"/>
  <c r="E30" i="30"/>
  <c r="F30" i="30" s="1"/>
  <c r="E29" i="30"/>
  <c r="F29" i="30" s="1"/>
  <c r="E27" i="30"/>
  <c r="B30" i="30"/>
  <c r="B29" i="30"/>
  <c r="C30" i="30"/>
  <c r="C29" i="30"/>
  <c r="D30" i="30"/>
  <c r="D29" i="30"/>
  <c r="D27" i="30"/>
  <c r="D28" i="30"/>
  <c r="E28" i="30"/>
  <c r="F28" i="30" s="1"/>
  <c r="B27" i="30"/>
  <c r="B28" i="30"/>
  <c r="C28" i="30"/>
  <c r="G28" i="30"/>
  <c r="G29" i="30"/>
  <c r="G30" i="30"/>
  <c r="F14" i="30"/>
  <c r="G14" i="30"/>
  <c r="F15" i="30"/>
  <c r="G15" i="30"/>
  <c r="D4" i="27"/>
  <c r="AN28" i="30" l="1"/>
  <c r="AN43" i="30" s="1"/>
  <c r="AN58" i="30" s="1"/>
  <c r="AN73" i="30" s="1"/>
  <c r="AN29" i="30"/>
  <c r="AN44" i="30" s="1"/>
  <c r="AN59" i="30" s="1"/>
  <c r="AN74" i="30" s="1"/>
  <c r="H41" i="14" l="1"/>
  <c r="G41" i="14"/>
  <c r="H39" i="14"/>
  <c r="G39" i="14"/>
  <c r="A25" i="26"/>
  <c r="R7" i="26"/>
  <c r="R8" i="26"/>
  <c r="R9" i="26"/>
  <c r="R10" i="26"/>
  <c r="R4" i="26" l="1"/>
  <c r="R6" i="26"/>
  <c r="AM72" i="30" l="1"/>
  <c r="AM71" i="30"/>
  <c r="E71" i="30"/>
  <c r="F71" i="30" s="1"/>
  <c r="D71" i="30"/>
  <c r="C71" i="30"/>
  <c r="B71" i="30"/>
  <c r="AM70" i="30"/>
  <c r="E70" i="30"/>
  <c r="F70" i="30" s="1"/>
  <c r="D70" i="30"/>
  <c r="C70" i="30"/>
  <c r="B70" i="30"/>
  <c r="AM69" i="30"/>
  <c r="E69" i="30"/>
  <c r="F69" i="30" s="1"/>
  <c r="D69" i="30"/>
  <c r="C69" i="30"/>
  <c r="B69" i="30"/>
  <c r="AM68" i="30"/>
  <c r="E68" i="30"/>
  <c r="F68" i="30" s="1"/>
  <c r="D68" i="30"/>
  <c r="C68" i="30"/>
  <c r="B68" i="30"/>
  <c r="AM67" i="30"/>
  <c r="E67" i="30"/>
  <c r="F67" i="30" s="1"/>
  <c r="D67" i="30"/>
  <c r="C67" i="30"/>
  <c r="B67" i="30"/>
  <c r="AM66" i="30"/>
  <c r="E66" i="30"/>
  <c r="F66" i="30" s="1"/>
  <c r="D66" i="30"/>
  <c r="C66" i="30"/>
  <c r="B66" i="30"/>
  <c r="AM65" i="30"/>
  <c r="E65" i="30"/>
  <c r="F65" i="30" s="1"/>
  <c r="D65" i="30"/>
  <c r="C65" i="30"/>
  <c r="B65" i="30"/>
  <c r="AM57" i="30"/>
  <c r="AM56" i="30"/>
  <c r="E56" i="30"/>
  <c r="F56" i="30" s="1"/>
  <c r="D56" i="30"/>
  <c r="C56" i="30"/>
  <c r="B56" i="30"/>
  <c r="AM55" i="30"/>
  <c r="E55" i="30"/>
  <c r="F55" i="30" s="1"/>
  <c r="D55" i="30"/>
  <c r="C55" i="30"/>
  <c r="B55" i="30"/>
  <c r="AM54" i="30"/>
  <c r="E54" i="30"/>
  <c r="F54" i="30" s="1"/>
  <c r="D54" i="30"/>
  <c r="C54" i="30"/>
  <c r="B54" i="30"/>
  <c r="AM53" i="30"/>
  <c r="E53" i="30"/>
  <c r="F53" i="30" s="1"/>
  <c r="D53" i="30"/>
  <c r="C53" i="30"/>
  <c r="B53" i="30"/>
  <c r="AM52" i="30"/>
  <c r="E52" i="30"/>
  <c r="F52" i="30" s="1"/>
  <c r="D52" i="30"/>
  <c r="C52" i="30"/>
  <c r="B52" i="30"/>
  <c r="AM51" i="30"/>
  <c r="E51" i="30"/>
  <c r="F51" i="30" s="1"/>
  <c r="D51" i="30"/>
  <c r="C51" i="30"/>
  <c r="B51" i="30"/>
  <c r="AM50" i="30"/>
  <c r="E50" i="30"/>
  <c r="F50" i="30" s="1"/>
  <c r="D50" i="30"/>
  <c r="C50" i="30"/>
  <c r="B50" i="30"/>
  <c r="AM42" i="30"/>
  <c r="AM41" i="30"/>
  <c r="E41" i="30"/>
  <c r="F41" i="30" s="1"/>
  <c r="D41" i="30"/>
  <c r="C41" i="30"/>
  <c r="B41" i="30"/>
  <c r="AM40" i="30"/>
  <c r="E40" i="30"/>
  <c r="F40" i="30" s="1"/>
  <c r="D40" i="30"/>
  <c r="C40" i="30"/>
  <c r="B40" i="30"/>
  <c r="AM39" i="30"/>
  <c r="E39" i="30"/>
  <c r="F39" i="30" s="1"/>
  <c r="D39" i="30"/>
  <c r="C39" i="30"/>
  <c r="B39" i="30"/>
  <c r="AM38" i="30"/>
  <c r="E38" i="30"/>
  <c r="F38" i="30" s="1"/>
  <c r="D38" i="30"/>
  <c r="C38" i="30"/>
  <c r="B38" i="30"/>
  <c r="AM37" i="30"/>
  <c r="E37" i="30"/>
  <c r="F37" i="30" s="1"/>
  <c r="D37" i="30"/>
  <c r="C37" i="30"/>
  <c r="B37" i="30"/>
  <c r="AM36" i="30"/>
  <c r="E36" i="30"/>
  <c r="F36" i="30" s="1"/>
  <c r="D36" i="30"/>
  <c r="C36" i="30"/>
  <c r="B36" i="30"/>
  <c r="AM35" i="30"/>
  <c r="E35" i="30"/>
  <c r="F35" i="30" s="1"/>
  <c r="D35" i="30"/>
  <c r="C35" i="30"/>
  <c r="B35" i="30"/>
  <c r="AM27" i="30"/>
  <c r="F27" i="30"/>
  <c r="C27" i="30"/>
  <c r="AM26" i="30"/>
  <c r="E26" i="30"/>
  <c r="F26" i="30" s="1"/>
  <c r="D26" i="30"/>
  <c r="C26" i="30"/>
  <c r="B26" i="30"/>
  <c r="AM25" i="30"/>
  <c r="E25" i="30"/>
  <c r="F25" i="30" s="1"/>
  <c r="D25" i="30"/>
  <c r="C25" i="30"/>
  <c r="B25" i="30"/>
  <c r="AM24" i="30"/>
  <c r="E24" i="30"/>
  <c r="F24" i="30" s="1"/>
  <c r="D24" i="30"/>
  <c r="C24" i="30"/>
  <c r="B24" i="30"/>
  <c r="AM23" i="30"/>
  <c r="E23" i="30"/>
  <c r="F23" i="30" s="1"/>
  <c r="D23" i="30"/>
  <c r="C23" i="30"/>
  <c r="B23" i="30"/>
  <c r="AM22" i="30"/>
  <c r="E22" i="30"/>
  <c r="F22" i="30" s="1"/>
  <c r="D22" i="30"/>
  <c r="C22" i="30"/>
  <c r="B22" i="30"/>
  <c r="AM21" i="30"/>
  <c r="F21" i="30"/>
  <c r="E21" i="30"/>
  <c r="D21" i="30"/>
  <c r="C21" i="30"/>
  <c r="B21" i="30"/>
  <c r="AM20" i="30"/>
  <c r="E20" i="30"/>
  <c r="F20" i="30" s="1"/>
  <c r="D20" i="30"/>
  <c r="C20" i="30"/>
  <c r="B20" i="30"/>
  <c r="A17" i="30"/>
  <c r="A32" i="30" s="1"/>
  <c r="A47" i="30" s="1"/>
  <c r="A62" i="30" s="1"/>
  <c r="AM13" i="30"/>
  <c r="AN13" i="30" s="1"/>
  <c r="G13" i="30"/>
  <c r="G27" i="30" s="1"/>
  <c r="F13" i="30"/>
  <c r="AM12" i="30"/>
  <c r="AN12" i="30" s="1"/>
  <c r="G12" i="30"/>
  <c r="G26" i="30" s="1"/>
  <c r="G41" i="30" s="1"/>
  <c r="G56" i="30" s="1"/>
  <c r="G71" i="30" s="1"/>
  <c r="F12" i="30"/>
  <c r="AM11" i="30"/>
  <c r="AN11" i="30" s="1"/>
  <c r="G11" i="30"/>
  <c r="G25" i="30" s="1"/>
  <c r="G40" i="30" s="1"/>
  <c r="G55" i="30" s="1"/>
  <c r="G70" i="30" s="1"/>
  <c r="F11" i="30"/>
  <c r="AM10" i="30"/>
  <c r="AN10" i="30" s="1"/>
  <c r="G10" i="30"/>
  <c r="G24" i="30" s="1"/>
  <c r="G39" i="30" s="1"/>
  <c r="G54" i="30" s="1"/>
  <c r="G69" i="30" s="1"/>
  <c r="F10" i="30"/>
  <c r="AM9" i="30"/>
  <c r="AN9" i="30" s="1"/>
  <c r="G9" i="30"/>
  <c r="G23" i="30" s="1"/>
  <c r="G38" i="30" s="1"/>
  <c r="G53" i="30" s="1"/>
  <c r="G68" i="30" s="1"/>
  <c r="F9" i="30"/>
  <c r="AM8" i="30"/>
  <c r="AN8" i="30" s="1"/>
  <c r="G8" i="30"/>
  <c r="G22" i="30" s="1"/>
  <c r="G37" i="30" s="1"/>
  <c r="G52" i="30" s="1"/>
  <c r="G67" i="30" s="1"/>
  <c r="F8" i="30"/>
  <c r="AM7" i="30"/>
  <c r="AN7" i="30" s="1"/>
  <c r="G7" i="30"/>
  <c r="G21" i="30" s="1"/>
  <c r="G36" i="30" s="1"/>
  <c r="G51" i="30" s="1"/>
  <c r="G66" i="30" s="1"/>
  <c r="F7" i="30"/>
  <c r="AM6" i="30"/>
  <c r="AN6" i="30" s="1"/>
  <c r="G6" i="30"/>
  <c r="G20" i="30" s="1"/>
  <c r="G35" i="30" s="1"/>
  <c r="G50" i="30" s="1"/>
  <c r="G65" i="30" s="1"/>
  <c r="F6" i="30"/>
  <c r="AN20" i="30" l="1"/>
  <c r="AN35" i="30" s="1"/>
  <c r="AN50" i="30" s="1"/>
  <c r="AN65" i="30" s="1"/>
  <c r="AN21" i="30"/>
  <c r="AN36" i="30" s="1"/>
  <c r="AN51" i="30" s="1"/>
  <c r="AN66" i="30" s="1"/>
  <c r="AN25" i="30"/>
  <c r="AN40" i="30" s="1"/>
  <c r="AN55" i="30" s="1"/>
  <c r="AN70" i="30" s="1"/>
  <c r="AN23" i="30"/>
  <c r="AN38" i="30" s="1"/>
  <c r="AN53" i="30" s="1"/>
  <c r="AN68" i="30" s="1"/>
  <c r="AN24" i="30"/>
  <c r="AN39" i="30" s="1"/>
  <c r="AN54" i="30" s="1"/>
  <c r="AN69" i="30" s="1"/>
  <c r="AN26" i="30"/>
  <c r="AN41" i="30" s="1"/>
  <c r="AN56" i="30" s="1"/>
  <c r="AN71" i="30" s="1"/>
  <c r="AN22" i="30"/>
  <c r="AN37" i="30" s="1"/>
  <c r="AN52" i="30" s="1"/>
  <c r="AN67" i="30" s="1"/>
  <c r="AN27" i="30"/>
  <c r="AN42" i="30" s="1"/>
  <c r="AN57" i="30" s="1"/>
  <c r="AN72" i="30" s="1"/>
  <c r="G27" i="14" l="1"/>
  <c r="R20" i="26" l="1"/>
  <c r="R21" i="26"/>
  <c r="R23" i="26"/>
  <c r="R22" i="26"/>
  <c r="R19" i="26"/>
  <c r="R18" i="26"/>
  <c r="R17" i="26"/>
  <c r="R16" i="26"/>
  <c r="R11" i="26"/>
  <c r="R5" i="26"/>
  <c r="G31" i="14"/>
  <c r="G35" i="14"/>
  <c r="H35" i="14"/>
  <c r="G37" i="14" l="1"/>
  <c r="H37" i="14"/>
  <c r="A53" i="14"/>
  <c r="G33" i="27" l="1"/>
  <c r="G31" i="27"/>
  <c r="G29" i="27"/>
  <c r="I26" i="15" l="1"/>
  <c r="I24" i="15"/>
  <c r="I24" i="11"/>
  <c r="I26" i="11" s="1"/>
  <c r="I28" i="11" s="1"/>
  <c r="I23" i="11"/>
  <c r="I25" i="11" s="1"/>
  <c r="I27" i="11" s="1"/>
  <c r="H21" i="16" l="1"/>
  <c r="G21" i="16"/>
  <c r="H25" i="15"/>
  <c r="G25" i="15"/>
  <c r="H23" i="15"/>
  <c r="G23" i="15"/>
  <c r="H21" i="15"/>
  <c r="G21" i="15"/>
  <c r="G49" i="14" l="1"/>
  <c r="G47" i="14"/>
  <c r="G45" i="14"/>
  <c r="G43" i="14"/>
  <c r="H29" i="11" l="1"/>
  <c r="G29" i="11"/>
  <c r="H25" i="11"/>
  <c r="G25" i="11"/>
  <c r="H23" i="11"/>
  <c r="G23" i="11"/>
  <c r="H21" i="11"/>
  <c r="G21" i="11"/>
</calcChain>
</file>

<file path=xl/sharedStrings.xml><?xml version="1.0" encoding="utf-8"?>
<sst xmlns="http://schemas.openxmlformats.org/spreadsheetml/2006/main" count="320" uniqueCount="106">
  <si>
    <t>GİRİŞ ÇIKIŞ</t>
  </si>
  <si>
    <t>CUMARTESİ</t>
  </si>
  <si>
    <t>PAZAR</t>
  </si>
  <si>
    <t>CUMA</t>
  </si>
  <si>
    <t>PAZARTESİ</t>
  </si>
  <si>
    <t>SALI</t>
  </si>
  <si>
    <t>ÇARŞAMBA</t>
  </si>
  <si>
    <t>PERŞEMBE</t>
  </si>
  <si>
    <t>Okutulacak Dersler</t>
  </si>
  <si>
    <t>Ders Kredi</t>
  </si>
  <si>
    <t>Öğrenim Süresi(Hafta)</t>
  </si>
  <si>
    <t>Dönemde Alınacak Toplam Kredi</t>
  </si>
  <si>
    <t>Haftalı Ders Süresi</t>
  </si>
  <si>
    <t>Ders Öğretmeni</t>
  </si>
  <si>
    <t>Ders Başlangıç Tarihi</t>
  </si>
  <si>
    <t>Ders Bitiş Tarihi</t>
  </si>
  <si>
    <t>GİRİŞ
ÇIKIŞ</t>
  </si>
  <si>
    <t>GİRİŞ  ÇIKIŞ</t>
  </si>
  <si>
    <t>18:00 - 19:20</t>
  </si>
  <si>
    <t>19:25 - 20:45</t>
  </si>
  <si>
    <t>20:50 - 22:10</t>
  </si>
  <si>
    <t>2 Saat</t>
  </si>
  <si>
    <t>İdris KARATAŞ</t>
  </si>
  <si>
    <t>Bitiş Tarihi:</t>
  </si>
  <si>
    <t>Başlangıç T. :</t>
  </si>
  <si>
    <t>Mutlu BAŞEL</t>
  </si>
  <si>
    <t>Yusuf BAYSAL</t>
  </si>
  <si>
    <t>Metin ÖZER</t>
  </si>
  <si>
    <t>Tolga BAYSAL</t>
  </si>
  <si>
    <t>Osman DAŞDEMİR</t>
  </si>
  <si>
    <t>Programlama Temelleri 1</t>
  </si>
  <si>
    <t>Bilişim Teknik Resim 1</t>
  </si>
  <si>
    <t>Bilişim Teknolojilerinin Temelleri 1</t>
  </si>
  <si>
    <t>Mesleki Gelişim 1</t>
  </si>
  <si>
    <t>Nesne Tabanlı Programlama 1</t>
  </si>
  <si>
    <t>Oğuz Kaan ALTINOK</t>
  </si>
  <si>
    <t>Ofis Programları 1</t>
  </si>
  <si>
    <t>TOPLAM</t>
  </si>
  <si>
    <t>Programlama Temelleri 1
İdris KARATAŞ-Adem BENDEŞ</t>
  </si>
  <si>
    <t>Okul Müdürü</t>
  </si>
  <si>
    <t xml:space="preserve">Ofis Programları 1
</t>
  </si>
  <si>
    <t xml:space="preserve">Mesleki Gelişim 1
</t>
  </si>
  <si>
    <t xml:space="preserve">Bilişim Teknik Resim 1
</t>
  </si>
  <si>
    <t xml:space="preserve">Programlama Temelleri 1
</t>
  </si>
  <si>
    <t>Veri Tabanı - 1</t>
  </si>
  <si>
    <t>Açık Kaynak İşletim Sistemleri -1</t>
  </si>
  <si>
    <t>Nesne Tabanlı Programlama - 1</t>
  </si>
  <si>
    <t xml:space="preserve">İdris KARATAŞ
</t>
  </si>
  <si>
    <t>Başlangıç Trh.</t>
  </si>
  <si>
    <t>Bitiş Tarihi</t>
  </si>
  <si>
    <t>T.C.
MELİKGAZİ İLÇE MİLLİ EĞİTİM MÜDÜRLÜĞÜ
HÜRRİYET MESLEKİ VE TEKNİK ANADOLU LİSESİ
2019-2020 EĞİTİM ÖĞRETİM YILI MESLEKİ AÇIK ÖĞRETİM LİSESİ BİLİŞİM TEKNOLOJİLERİ ALANI 
11 A. SINIF DERS PROGRAMI (YGA-2)</t>
  </si>
  <si>
    <t>T.C.
MELİKGAZİ İLÇE MİLLİ EĞİTİM MÜDÜRLÜĞÜ
HÜRRİYET MESLEKİ VE TEKNİK ANADOLU LİSESİ
2019-2020 EĞİTİM ÖĞRETİM YILI MESLEKİ AÇIK ÖĞRETİM LİSESİ BİLİŞİM TEKNOLOJİLERİ ALANI 
10A. SINIF DERS PROGRAMI (BTL)</t>
  </si>
  <si>
    <t xml:space="preserve"> </t>
  </si>
  <si>
    <t>Özgür KUYUCU</t>
  </si>
  <si>
    <t>UYGUNDUR
09/09/2019
Necati ARICI 
 Okul Müdürü</t>
  </si>
  <si>
    <t>Açık Kaynak İşl. Sist. -2</t>
  </si>
  <si>
    <t>A.Eyüp PERDAHÇI</t>
  </si>
  <si>
    <t>T.C.
MELİKGAZİ İLÇE MİLLİ EĞİTİM MÜDÜRLÜĞÜ
HÜRRİYET MESLEKİ VE TEKNİK ANADOLU LİSESİ
MESLEKİ AÇIK ÖĞRETİM LİSESİ BİLİŞİM TEKNOLOJİLERİ ALANI 
2019-2020 EĞİTİM ÖĞRETİM YILI 12 A. SINIF DERS PROGRAMI</t>
  </si>
  <si>
    <t>UYGUNDUR
09.10.2020
Necati ARICI 
 Okul Müdürü</t>
  </si>
  <si>
    <t>Mehmet ÇOLAKOĞLU</t>
  </si>
  <si>
    <t>SAAT</t>
  </si>
  <si>
    <t>Necati ARICI</t>
  </si>
  <si>
    <t>08:20 - 09:00</t>
  </si>
  <si>
    <t>09:10 - 09:50</t>
  </si>
  <si>
    <t>10:00 - 10:40</t>
  </si>
  <si>
    <t>11:40 - 12:20</t>
  </si>
  <si>
    <t>10:50 - 11:30</t>
  </si>
  <si>
    <t>13:00 - 13:40</t>
  </si>
  <si>
    <t>13:50 - 14:30</t>
  </si>
  <si>
    <t>14:40 - 15:20</t>
  </si>
  <si>
    <t>15:30 - 16:10</t>
  </si>
  <si>
    <t>16:20 - 17:00</t>
  </si>
  <si>
    <t>18:00 - 18:40</t>
  </si>
  <si>
    <t>18:45 - 19:25</t>
  </si>
  <si>
    <t>19:30 - 20:10</t>
  </si>
  <si>
    <t>20:15 - 20:55</t>
  </si>
  <si>
    <t>Sıra No</t>
  </si>
  <si>
    <t>Öğretmen Adı Soyadı</t>
  </si>
  <si>
    <t>Ders Adı</t>
  </si>
  <si>
    <t>Sınıf</t>
  </si>
  <si>
    <t>Okutulacak
Haftalık Ders Saati</t>
  </si>
  <si>
    <t>Okutulacak Top. Ders Saati</t>
  </si>
  <si>
    <t>Okutulan Toplam Ders Saati</t>
  </si>
  <si>
    <t>Ders Saati Toplamı</t>
  </si>
  <si>
    <t>Aylık</t>
  </si>
  <si>
    <t>Genel</t>
  </si>
  <si>
    <t>17:10 - 17:40</t>
  </si>
  <si>
    <t>HÜRRİYET MESLEKİ VE TEKNİK ANADOLU LİSESİ MESLEKİ 201-2022 EĞİTİM ÖĞRETİM YILI AÇIKÖĞRETİM DÖNEMLİK DERS ÇİZELGESİ VE PUANTAJI</t>
  </si>
  <si>
    <t>HÜRRİYET MESLEKİ VE TEKNİK ANADOLU LİSESİ 2021-2022 MESLEKİ AÇIK ÖĞRETİM LİSESİ 
BİLİŞİM TEKNOLOJİLERİ ALANI
ÖĞRETMENLERİN HAFTALIK DERS SAATİ DAĞILIMI</t>
  </si>
  <si>
    <t>İnternet Programcılığı- 2</t>
  </si>
  <si>
    <t>24 Saat</t>
  </si>
  <si>
    <t>Başlangıç Tarihi</t>
  </si>
  <si>
    <t>İşletmelerde Meslek Eğitimi-2</t>
  </si>
  <si>
    <t>UYGUNDUR
..../…../20…..
Necati ARICI 
 Okul Müdürü</t>
  </si>
  <si>
    <t>T.C.
MELİKGAZİ İLÇE MİLLİ EĞİTİM MÜDÜRLÜĞÜ
HÜRRİYET MESLEKİ VE TEKNİK ANADOLU LİSESİ
MESLEKİ AÇIK ÖĞRETİM LİSESİ …………………..TEKNOLOJİLERİ ALANI 
20…..-20…... EĞİTİM ÖĞRETİM YILI ….... SINIF …....DÖNEM  DERS PROGRAMI
 (…………………………….LABORATUVARI)</t>
  </si>
  <si>
    <t>…./…../20….</t>
  </si>
  <si>
    <t>..../…./20….</t>
  </si>
  <si>
    <t>21:00 - 21:40</t>
  </si>
  <si>
    <t>21:45 - 22:25</t>
  </si>
  <si>
    <t>Saat</t>
  </si>
  <si>
    <t>DERS İSMİ YAZILACAK</t>
  </si>
  <si>
    <t>ÖĞRETMEN ADI YAZILACAK</t>
  </si>
  <si>
    <t>…</t>
  </si>
  <si>
    <t>Öğretmen Adı yazılacak</t>
  </si>
  <si>
    <t>öğretmen İSMİ YAZILACAK</t>
  </si>
  <si>
    <t>…../…../20……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</si>
</sst>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\-\ yyyy"/>
  </numFmts>
  <fonts count="27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i/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5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7"/>
      <color rgb="FF000000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" fontId="3" fillId="0" borderId="0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14" fontId="14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2" borderId="2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15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41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5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5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5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4" fillId="4" borderId="4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11" fillId="7" borderId="1" xfId="0" applyNumberFormat="1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 shrinkToFit="1"/>
    </xf>
    <xf numFmtId="0" fontId="16" fillId="0" borderId="1" xfId="0" applyFont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835390</xdr:colOff>
      <xdr:row>10</xdr:row>
      <xdr:rowOff>40567</xdr:rowOff>
    </xdr:from>
    <xdr:ext cx="6065187" cy="937629"/>
    <xdr:sp macro="" textlink="">
      <xdr:nvSpPr>
        <xdr:cNvPr id="2" name="Dikdörtgen 1"/>
        <xdr:cNvSpPr/>
      </xdr:nvSpPr>
      <xdr:spPr>
        <a:xfrm rot="19179504">
          <a:off x="1191542" y="2806958"/>
          <a:ext cx="6065187" cy="9376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tr-TR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30.09.2019</a:t>
          </a:r>
          <a:r>
            <a:rPr lang="tr-TR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KAPANDI</a:t>
          </a:r>
          <a:endParaRPr lang="tr-TR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712305</xdr:colOff>
      <xdr:row>10</xdr:row>
      <xdr:rowOff>140806</xdr:rowOff>
    </xdr:from>
    <xdr:ext cx="6065187" cy="937629"/>
    <xdr:sp macro="" textlink="">
      <xdr:nvSpPr>
        <xdr:cNvPr id="2" name="Dikdörtgen 1"/>
        <xdr:cNvSpPr/>
      </xdr:nvSpPr>
      <xdr:spPr>
        <a:xfrm rot="19179504">
          <a:off x="1068457" y="2907197"/>
          <a:ext cx="6065187" cy="9376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tr-TR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30.09.2019</a:t>
          </a:r>
          <a:r>
            <a:rPr lang="tr-TR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KAPANDI</a:t>
          </a:r>
          <a:endParaRPr lang="tr-TR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topLeftCell="A24" zoomScale="130" zoomScaleNormal="130" zoomScaleSheetLayoutView="130" workbookViewId="0">
      <selection activeCell="D10" sqref="D10:F10"/>
    </sheetView>
  </sheetViews>
  <sheetFormatPr defaultColWidth="28.140625" defaultRowHeight="15.75" x14ac:dyDescent="0.25"/>
  <cols>
    <col min="1" max="1" width="5.7109375" style="43" customWidth="1"/>
    <col min="2" max="2" width="7.28515625" style="43" customWidth="1"/>
    <col min="3" max="3" width="8.28515625" style="51" customWidth="1"/>
    <col min="4" max="4" width="8.85546875" style="51" customWidth="1"/>
    <col min="5" max="5" width="14.42578125" style="43" customWidth="1"/>
    <col min="6" max="6" width="15.28515625" style="43" customWidth="1"/>
    <col min="7" max="7" width="7.5703125" style="43" customWidth="1"/>
    <col min="8" max="8" width="14" style="43" customWidth="1"/>
    <col min="9" max="9" width="15" style="43" customWidth="1"/>
    <col min="10" max="10" width="6.5703125" style="43" customWidth="1"/>
    <col min="11" max="13" width="8.7109375" style="43" bestFit="1" customWidth="1"/>
    <col min="14" max="16384" width="28.140625" style="43"/>
  </cols>
  <sheetData>
    <row r="1" spans="1:13" ht="99" customHeight="1" x14ac:dyDescent="0.25">
      <c r="A1" s="80" t="s">
        <v>94</v>
      </c>
      <c r="B1" s="81"/>
      <c r="C1" s="81"/>
      <c r="D1" s="81"/>
      <c r="E1" s="81"/>
      <c r="F1" s="81"/>
      <c r="G1" s="81"/>
      <c r="H1" s="81"/>
      <c r="I1" s="81"/>
    </row>
    <row r="2" spans="1:13" ht="7.5" customHeight="1" thickBot="1" x14ac:dyDescent="0.3"/>
    <row r="3" spans="1:13" ht="24.75" customHeight="1" thickBot="1" x14ac:dyDescent="0.3">
      <c r="A3" s="54"/>
      <c r="B3" s="89" t="s">
        <v>0</v>
      </c>
      <c r="C3" s="90"/>
      <c r="D3" s="95" t="s">
        <v>1</v>
      </c>
      <c r="E3" s="96"/>
      <c r="F3" s="97"/>
      <c r="G3" s="82" t="s">
        <v>2</v>
      </c>
      <c r="H3" s="82"/>
      <c r="I3" s="83"/>
    </row>
    <row r="4" spans="1:13" ht="17.25" customHeight="1" x14ac:dyDescent="0.25">
      <c r="A4" s="87">
        <v>1</v>
      </c>
      <c r="B4" s="85" t="s">
        <v>62</v>
      </c>
      <c r="C4" s="85"/>
      <c r="D4" s="84" t="str">
        <f>'HAFTA İÇİ'!D4:E4</f>
        <v>DERS İSMİ YAZILACAK</v>
      </c>
      <c r="E4" s="84"/>
      <c r="F4" s="84"/>
      <c r="G4" s="84"/>
      <c r="H4" s="84"/>
      <c r="I4" s="84"/>
      <c r="K4" s="75"/>
      <c r="L4" s="75"/>
      <c r="M4" s="74"/>
    </row>
    <row r="5" spans="1:13" s="51" customFormat="1" ht="17.25" customHeight="1" x14ac:dyDescent="0.25">
      <c r="A5" s="88"/>
      <c r="B5" s="86"/>
      <c r="C5" s="86"/>
      <c r="D5" s="91" t="s">
        <v>104</v>
      </c>
      <c r="E5" s="91"/>
      <c r="F5" s="91"/>
      <c r="G5" s="91"/>
      <c r="H5" s="91"/>
      <c r="I5" s="91"/>
    </row>
    <row r="6" spans="1:13" s="51" customFormat="1" ht="17.25" customHeight="1" x14ac:dyDescent="0.25">
      <c r="A6" s="88">
        <v>2</v>
      </c>
      <c r="B6" s="86" t="s">
        <v>63</v>
      </c>
      <c r="C6" s="86"/>
      <c r="D6" s="94"/>
      <c r="E6" s="94"/>
      <c r="F6" s="94"/>
      <c r="G6" s="94"/>
      <c r="H6" s="94"/>
      <c r="I6" s="94"/>
    </row>
    <row r="7" spans="1:13" s="51" customFormat="1" ht="17.25" customHeight="1" thickBot="1" x14ac:dyDescent="0.3">
      <c r="A7" s="92"/>
      <c r="B7" s="93"/>
      <c r="C7" s="93"/>
      <c r="D7" s="141"/>
      <c r="E7" s="141"/>
      <c r="F7" s="141"/>
      <c r="G7" s="141"/>
      <c r="H7" s="141"/>
      <c r="I7" s="141"/>
    </row>
    <row r="8" spans="1:13" s="51" customFormat="1" ht="17.25" customHeight="1" x14ac:dyDescent="0.25">
      <c r="A8" s="142">
        <v>3</v>
      </c>
      <c r="B8" s="144" t="s">
        <v>64</v>
      </c>
      <c r="C8" s="145"/>
      <c r="D8" s="148"/>
      <c r="E8" s="149"/>
      <c r="F8" s="150"/>
      <c r="G8" s="84"/>
      <c r="H8" s="84"/>
      <c r="I8" s="84"/>
    </row>
    <row r="9" spans="1:13" s="51" customFormat="1" ht="17.25" customHeight="1" x14ac:dyDescent="0.25">
      <c r="A9" s="143"/>
      <c r="B9" s="146"/>
      <c r="C9" s="147"/>
      <c r="D9" s="151"/>
      <c r="E9" s="152"/>
      <c r="F9" s="153"/>
      <c r="G9" s="91"/>
      <c r="H9" s="91"/>
      <c r="I9" s="91"/>
    </row>
    <row r="10" spans="1:13" s="51" customFormat="1" ht="17.25" customHeight="1" x14ac:dyDescent="0.25">
      <c r="A10" s="160">
        <v>4</v>
      </c>
      <c r="B10" s="157" t="s">
        <v>66</v>
      </c>
      <c r="C10" s="159"/>
      <c r="D10" s="154"/>
      <c r="E10" s="155"/>
      <c r="F10" s="156"/>
      <c r="G10" s="94"/>
      <c r="H10" s="94"/>
      <c r="I10" s="94"/>
    </row>
    <row r="11" spans="1:13" s="51" customFormat="1" ht="17.25" customHeight="1" thickBot="1" x14ac:dyDescent="0.3">
      <c r="A11" s="142"/>
      <c r="B11" s="144"/>
      <c r="C11" s="145"/>
      <c r="D11" s="157"/>
      <c r="E11" s="158"/>
      <c r="F11" s="159"/>
      <c r="G11" s="141"/>
      <c r="H11" s="141"/>
      <c r="I11" s="141"/>
    </row>
    <row r="12" spans="1:13" s="51" customFormat="1" ht="17.25" customHeight="1" x14ac:dyDescent="0.25">
      <c r="A12" s="87">
        <v>5</v>
      </c>
      <c r="B12" s="85" t="s">
        <v>65</v>
      </c>
      <c r="C12" s="85"/>
      <c r="D12" s="84"/>
      <c r="E12" s="84"/>
      <c r="F12" s="84"/>
      <c r="G12" s="84"/>
      <c r="H12" s="84"/>
      <c r="I12" s="84"/>
    </row>
    <row r="13" spans="1:13" s="51" customFormat="1" ht="17.25" customHeight="1" x14ac:dyDescent="0.25">
      <c r="A13" s="88"/>
      <c r="B13" s="86"/>
      <c r="C13" s="86"/>
      <c r="D13" s="86"/>
      <c r="E13" s="86"/>
      <c r="F13" s="86"/>
      <c r="G13" s="91"/>
      <c r="H13" s="91"/>
      <c r="I13" s="91"/>
      <c r="K13" s="75"/>
      <c r="L13" s="75"/>
    </row>
    <row r="14" spans="1:13" s="51" customFormat="1" ht="17.25" customHeight="1" x14ac:dyDescent="0.25">
      <c r="A14" s="88">
        <v>6</v>
      </c>
      <c r="B14" s="86" t="s">
        <v>67</v>
      </c>
      <c r="C14" s="86"/>
      <c r="D14" s="94"/>
      <c r="E14" s="94"/>
      <c r="F14" s="94"/>
      <c r="G14" s="94"/>
      <c r="H14" s="94"/>
      <c r="I14" s="94"/>
    </row>
    <row r="15" spans="1:13" s="51" customFormat="1" ht="17.25" customHeight="1" thickBot="1" x14ac:dyDescent="0.3">
      <c r="A15" s="92"/>
      <c r="B15" s="93"/>
      <c r="C15" s="93"/>
      <c r="D15" s="93"/>
      <c r="E15" s="93"/>
      <c r="F15" s="93"/>
      <c r="G15" s="141"/>
      <c r="H15" s="141"/>
      <c r="I15" s="141"/>
    </row>
    <row r="16" spans="1:13" s="51" customFormat="1" ht="17.25" customHeight="1" x14ac:dyDescent="0.25">
      <c r="A16" s="142">
        <v>7</v>
      </c>
      <c r="B16" s="144" t="s">
        <v>68</v>
      </c>
      <c r="C16" s="145"/>
      <c r="D16" s="148"/>
      <c r="E16" s="149"/>
      <c r="F16" s="150"/>
      <c r="G16" s="84"/>
      <c r="H16" s="84"/>
      <c r="I16" s="84"/>
      <c r="M16" s="75"/>
    </row>
    <row r="17" spans="1:14" s="51" customFormat="1" ht="17.25" customHeight="1" x14ac:dyDescent="0.25">
      <c r="A17" s="143"/>
      <c r="B17" s="146"/>
      <c r="C17" s="147"/>
      <c r="D17" s="151"/>
      <c r="E17" s="152"/>
      <c r="F17" s="153"/>
      <c r="G17" s="91"/>
      <c r="H17" s="91"/>
      <c r="I17" s="91"/>
      <c r="K17" s="75"/>
      <c r="L17" s="75"/>
      <c r="M17" s="75"/>
      <c r="N17" s="75"/>
    </row>
    <row r="18" spans="1:14" s="51" customFormat="1" ht="17.25" customHeight="1" x14ac:dyDescent="0.25">
      <c r="A18" s="160">
        <v>8</v>
      </c>
      <c r="B18" s="157" t="s">
        <v>69</v>
      </c>
      <c r="C18" s="159"/>
      <c r="D18" s="154"/>
      <c r="E18" s="155"/>
      <c r="F18" s="156"/>
      <c r="G18" s="94"/>
      <c r="H18" s="94"/>
      <c r="I18" s="94"/>
      <c r="K18" s="75"/>
      <c r="L18" s="75"/>
      <c r="M18" s="75"/>
      <c r="N18" s="75"/>
    </row>
    <row r="19" spans="1:14" s="51" customFormat="1" ht="17.25" customHeight="1" thickBot="1" x14ac:dyDescent="0.3">
      <c r="A19" s="161"/>
      <c r="B19" s="162"/>
      <c r="C19" s="163"/>
      <c r="D19" s="164"/>
      <c r="E19" s="165"/>
      <c r="F19" s="166"/>
      <c r="G19" s="141"/>
      <c r="H19" s="141"/>
      <c r="I19" s="141"/>
      <c r="J19" s="43"/>
      <c r="K19" s="74"/>
      <c r="L19" s="74"/>
      <c r="M19" s="75"/>
      <c r="N19" s="75"/>
    </row>
    <row r="20" spans="1:14" s="51" customFormat="1" ht="17.25" customHeight="1" x14ac:dyDescent="0.25">
      <c r="A20" s="167">
        <v>9</v>
      </c>
      <c r="B20" s="168" t="s">
        <v>70</v>
      </c>
      <c r="C20" s="169"/>
      <c r="D20" s="170"/>
      <c r="E20" s="171"/>
      <c r="F20" s="172"/>
      <c r="G20" s="84"/>
      <c r="H20" s="84"/>
      <c r="I20" s="84"/>
      <c r="K20" s="75"/>
      <c r="L20" s="75"/>
      <c r="M20" s="75"/>
      <c r="N20" s="75"/>
    </row>
    <row r="21" spans="1:14" s="51" customFormat="1" ht="17.25" customHeight="1" x14ac:dyDescent="0.25">
      <c r="A21" s="143"/>
      <c r="B21" s="146"/>
      <c r="C21" s="147"/>
      <c r="D21" s="151"/>
      <c r="E21" s="152"/>
      <c r="F21" s="153"/>
      <c r="G21" s="91"/>
      <c r="H21" s="91"/>
      <c r="I21" s="91"/>
      <c r="M21" s="75"/>
      <c r="N21" s="75"/>
    </row>
    <row r="22" spans="1:14" s="51" customFormat="1" ht="17.25" customHeight="1" x14ac:dyDescent="0.25">
      <c r="A22" s="160">
        <v>10</v>
      </c>
      <c r="B22" s="157" t="s">
        <v>71</v>
      </c>
      <c r="C22" s="159"/>
      <c r="D22" s="154"/>
      <c r="E22" s="155"/>
      <c r="F22" s="156"/>
      <c r="G22" s="94"/>
      <c r="H22" s="94"/>
      <c r="I22" s="94"/>
      <c r="K22" s="75"/>
      <c r="L22" s="75"/>
      <c r="M22" s="75"/>
      <c r="N22" s="75"/>
    </row>
    <row r="23" spans="1:14" s="51" customFormat="1" ht="17.25" customHeight="1" thickBot="1" x14ac:dyDescent="0.3">
      <c r="A23" s="142"/>
      <c r="B23" s="144"/>
      <c r="C23" s="145"/>
      <c r="D23" s="157"/>
      <c r="E23" s="158"/>
      <c r="F23" s="159"/>
      <c r="G23" s="141"/>
      <c r="H23" s="141"/>
      <c r="I23" s="141"/>
      <c r="K23" s="75"/>
      <c r="L23" s="75"/>
      <c r="M23" s="75"/>
      <c r="N23" s="75"/>
    </row>
    <row r="24" spans="1:14" s="58" customFormat="1" ht="17.25" customHeight="1" x14ac:dyDescent="0.25">
      <c r="A24" s="87">
        <v>11</v>
      </c>
      <c r="B24" s="85" t="s">
        <v>86</v>
      </c>
      <c r="C24" s="85"/>
      <c r="D24" s="84"/>
      <c r="E24" s="84"/>
      <c r="F24" s="84"/>
      <c r="G24" s="84"/>
      <c r="H24" s="84"/>
      <c r="I24" s="320"/>
      <c r="M24" s="75"/>
      <c r="N24" s="75"/>
    </row>
    <row r="25" spans="1:14" s="58" customFormat="1" ht="17.25" customHeight="1" thickBot="1" x14ac:dyDescent="0.3">
      <c r="A25" s="92"/>
      <c r="B25" s="93"/>
      <c r="C25" s="93"/>
      <c r="D25" s="93"/>
      <c r="E25" s="93"/>
      <c r="F25" s="93"/>
      <c r="G25" s="141"/>
      <c r="H25" s="141"/>
      <c r="I25" s="321"/>
      <c r="M25" s="75"/>
      <c r="N25" s="75"/>
    </row>
    <row r="26" spans="1:14" ht="11.25" customHeight="1" thickBot="1" x14ac:dyDescent="0.3"/>
    <row r="27" spans="1:14" ht="24.75" customHeight="1" x14ac:dyDescent="0.25">
      <c r="A27" s="104"/>
      <c r="B27" s="114" t="s">
        <v>8</v>
      </c>
      <c r="C27" s="115"/>
      <c r="D27" s="116"/>
      <c r="E27" s="106" t="s">
        <v>9</v>
      </c>
      <c r="F27" s="106" t="s">
        <v>10</v>
      </c>
      <c r="G27" s="106" t="s">
        <v>12</v>
      </c>
      <c r="H27" s="46" t="s">
        <v>14</v>
      </c>
      <c r="I27" s="98" t="s">
        <v>13</v>
      </c>
    </row>
    <row r="28" spans="1:14" x14ac:dyDescent="0.25">
      <c r="A28" s="105"/>
      <c r="B28" s="117"/>
      <c r="C28" s="118"/>
      <c r="D28" s="119"/>
      <c r="E28" s="107"/>
      <c r="F28" s="107"/>
      <c r="G28" s="107"/>
      <c r="H28" s="45" t="s">
        <v>15</v>
      </c>
      <c r="I28" s="99"/>
    </row>
    <row r="29" spans="1:14" ht="15" customHeight="1" x14ac:dyDescent="0.25">
      <c r="A29" s="100">
        <v>1</v>
      </c>
      <c r="B29" s="108"/>
      <c r="C29" s="109"/>
      <c r="D29" s="110"/>
      <c r="E29" s="101">
        <v>3</v>
      </c>
      <c r="F29" s="101">
        <v>18</v>
      </c>
      <c r="G29" s="101" t="str">
        <f>CONCATENATE(E29," ","Saat")</f>
        <v>3 Saat</v>
      </c>
      <c r="H29" s="31"/>
      <c r="I29" s="102"/>
    </row>
    <row r="30" spans="1:14" ht="15" customHeight="1" x14ac:dyDescent="0.25">
      <c r="A30" s="100"/>
      <c r="B30" s="111"/>
      <c r="C30" s="112"/>
      <c r="D30" s="113"/>
      <c r="E30" s="101"/>
      <c r="F30" s="101"/>
      <c r="G30" s="101"/>
      <c r="H30" s="31"/>
      <c r="I30" s="103"/>
    </row>
    <row r="31" spans="1:14" ht="15" customHeight="1" x14ac:dyDescent="0.25">
      <c r="A31" s="124">
        <v>2</v>
      </c>
      <c r="B31" s="127"/>
      <c r="C31" s="128"/>
      <c r="D31" s="129"/>
      <c r="E31" s="125">
        <v>4</v>
      </c>
      <c r="F31" s="126">
        <v>18</v>
      </c>
      <c r="G31" s="126" t="str">
        <f t="shared" ref="G31" si="0">CONCATENATE(E31," ","Saat")</f>
        <v>4 Saat</v>
      </c>
      <c r="H31" s="71"/>
      <c r="I31" s="120"/>
    </row>
    <row r="32" spans="1:14" ht="15" customHeight="1" x14ac:dyDescent="0.25">
      <c r="A32" s="124"/>
      <c r="B32" s="130"/>
      <c r="C32" s="131"/>
      <c r="D32" s="132"/>
      <c r="E32" s="125"/>
      <c r="F32" s="126"/>
      <c r="G32" s="126"/>
      <c r="H32" s="71"/>
      <c r="I32" s="121"/>
    </row>
    <row r="33" spans="1:9" ht="15" customHeight="1" x14ac:dyDescent="0.25">
      <c r="A33" s="100">
        <v>3</v>
      </c>
      <c r="B33" s="108"/>
      <c r="C33" s="109"/>
      <c r="D33" s="110"/>
      <c r="E33" s="101">
        <v>2</v>
      </c>
      <c r="F33" s="101">
        <v>18</v>
      </c>
      <c r="G33" s="101" t="str">
        <f t="shared" ref="G33" si="1">CONCATENATE(E33," ","Saat")</f>
        <v>2 Saat</v>
      </c>
      <c r="H33" s="31"/>
      <c r="I33" s="122"/>
    </row>
    <row r="34" spans="1:9" ht="15" customHeight="1" x14ac:dyDescent="0.25">
      <c r="A34" s="100"/>
      <c r="B34" s="111"/>
      <c r="C34" s="112"/>
      <c r="D34" s="113"/>
      <c r="E34" s="101"/>
      <c r="F34" s="101"/>
      <c r="G34" s="101"/>
      <c r="H34" s="31"/>
      <c r="I34" s="123"/>
    </row>
    <row r="35" spans="1:9" ht="15" customHeight="1" x14ac:dyDescent="0.25">
      <c r="A35" s="137">
        <v>4</v>
      </c>
      <c r="B35" s="127"/>
      <c r="C35" s="128"/>
      <c r="D35" s="129"/>
      <c r="E35" s="139">
        <v>2</v>
      </c>
      <c r="F35" s="139">
        <v>18</v>
      </c>
      <c r="G35" s="139" t="s">
        <v>21</v>
      </c>
      <c r="H35" s="71"/>
      <c r="I35" s="120"/>
    </row>
    <row r="36" spans="1:9" ht="15" customHeight="1" x14ac:dyDescent="0.25">
      <c r="A36" s="138"/>
      <c r="B36" s="130"/>
      <c r="C36" s="131"/>
      <c r="D36" s="132"/>
      <c r="E36" s="140"/>
      <c r="F36" s="140"/>
      <c r="G36" s="140"/>
      <c r="H36" s="71"/>
      <c r="I36" s="121"/>
    </row>
    <row r="38" spans="1:9" x14ac:dyDescent="0.25">
      <c r="E38" s="133"/>
      <c r="F38" s="133"/>
      <c r="G38" s="134"/>
      <c r="H38" s="135"/>
      <c r="I38" s="135"/>
    </row>
    <row r="39" spans="1:9" ht="72.75" customHeight="1" x14ac:dyDescent="0.25">
      <c r="A39" s="136" t="s">
        <v>93</v>
      </c>
      <c r="B39" s="136"/>
      <c r="C39" s="136"/>
      <c r="D39" s="136"/>
      <c r="E39" s="136"/>
      <c r="F39" s="136"/>
      <c r="G39" s="136"/>
      <c r="H39" s="136"/>
      <c r="I39" s="136"/>
    </row>
    <row r="40" spans="1:9" x14ac:dyDescent="0.25">
      <c r="E40" s="133"/>
      <c r="F40" s="133"/>
      <c r="G40" s="134"/>
      <c r="H40" s="135"/>
      <c r="I40" s="135"/>
    </row>
  </sheetData>
  <mergeCells count="105"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G4:I4"/>
    <mergeCell ref="G5:I5"/>
    <mergeCell ref="G6:I6"/>
    <mergeCell ref="G7:I7"/>
    <mergeCell ref="G8:I8"/>
    <mergeCell ref="D25:F25"/>
    <mergeCell ref="A10:A11"/>
    <mergeCell ref="B10:C11"/>
    <mergeCell ref="A24:A25"/>
    <mergeCell ref="B24:C25"/>
    <mergeCell ref="D24:F24"/>
    <mergeCell ref="A20:A21"/>
    <mergeCell ref="B20:C21"/>
    <mergeCell ref="D20:F20"/>
    <mergeCell ref="D21:F21"/>
    <mergeCell ref="A22:A23"/>
    <mergeCell ref="B22:C23"/>
    <mergeCell ref="D22:F22"/>
    <mergeCell ref="D23:F23"/>
    <mergeCell ref="D17:F17"/>
    <mergeCell ref="A18:A19"/>
    <mergeCell ref="B18:C19"/>
    <mergeCell ref="D18:F18"/>
    <mergeCell ref="D19:F19"/>
    <mergeCell ref="A16:A17"/>
    <mergeCell ref="B16:C17"/>
    <mergeCell ref="D16:F16"/>
    <mergeCell ref="A14:A15"/>
    <mergeCell ref="B14:C15"/>
    <mergeCell ref="D14:F14"/>
    <mergeCell ref="D15:F15"/>
    <mergeCell ref="G12:I12"/>
    <mergeCell ref="G13:I13"/>
    <mergeCell ref="G14:I14"/>
    <mergeCell ref="G15:I15"/>
    <mergeCell ref="A12:A13"/>
    <mergeCell ref="B12:C13"/>
    <mergeCell ref="D12:F12"/>
    <mergeCell ref="D13:F13"/>
    <mergeCell ref="D10:F10"/>
    <mergeCell ref="D11:F11"/>
    <mergeCell ref="G9:I9"/>
    <mergeCell ref="G10:I10"/>
    <mergeCell ref="G11:I11"/>
    <mergeCell ref="D7:F7"/>
    <mergeCell ref="A8:A9"/>
    <mergeCell ref="B8:C9"/>
    <mergeCell ref="D8:F8"/>
    <mergeCell ref="D9:F9"/>
    <mergeCell ref="I35:I36"/>
    <mergeCell ref="A35:A36"/>
    <mergeCell ref="E35:E36"/>
    <mergeCell ref="F35:F36"/>
    <mergeCell ref="G35:G36"/>
    <mergeCell ref="B35:D36"/>
    <mergeCell ref="E38:F38"/>
    <mergeCell ref="G38:I38"/>
    <mergeCell ref="A39:I39"/>
    <mergeCell ref="E40:F40"/>
    <mergeCell ref="G40:I40"/>
    <mergeCell ref="I31:I32"/>
    <mergeCell ref="A33:A34"/>
    <mergeCell ref="E33:E34"/>
    <mergeCell ref="F33:F34"/>
    <mergeCell ref="G33:G34"/>
    <mergeCell ref="I33:I34"/>
    <mergeCell ref="A31:A32"/>
    <mergeCell ref="E31:E32"/>
    <mergeCell ref="F31:F32"/>
    <mergeCell ref="G31:G32"/>
    <mergeCell ref="B33:D34"/>
    <mergeCell ref="B31:D32"/>
    <mergeCell ref="I27:I28"/>
    <mergeCell ref="A29:A30"/>
    <mergeCell ref="E29:E30"/>
    <mergeCell ref="F29:F30"/>
    <mergeCell ref="G29:G30"/>
    <mergeCell ref="I29:I30"/>
    <mergeCell ref="A27:A28"/>
    <mergeCell ref="E27:E28"/>
    <mergeCell ref="F27:F28"/>
    <mergeCell ref="G27:G28"/>
    <mergeCell ref="B29:D30"/>
    <mergeCell ref="B27:D28"/>
    <mergeCell ref="A1:I1"/>
    <mergeCell ref="G3:I3"/>
    <mergeCell ref="D4:F4"/>
    <mergeCell ref="B4:C5"/>
    <mergeCell ref="A4:A5"/>
    <mergeCell ref="B3:C3"/>
    <mergeCell ref="D5:F5"/>
    <mergeCell ref="A6:A7"/>
    <mergeCell ref="B6:C7"/>
    <mergeCell ref="D6:F6"/>
    <mergeCell ref="D3:F3"/>
  </mergeCells>
  <pageMargins left="0.70866141732283472" right="0.11811023622047245" top="0.19685039370078741" bottom="0.15748031496062992" header="0.31496062992125984" footer="0.31496062992125984"/>
  <pageSetup paperSize="9" scale="94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55"/>
  <sheetViews>
    <sheetView view="pageBreakPreview" zoomScale="145" zoomScaleNormal="100" zoomScaleSheetLayoutView="145" workbookViewId="0">
      <selection activeCell="D4" sqref="D4:E5"/>
    </sheetView>
  </sheetViews>
  <sheetFormatPr defaultColWidth="28.140625" defaultRowHeight="15.75" x14ac:dyDescent="0.25"/>
  <cols>
    <col min="1" max="1" width="5.28515625" style="13" customWidth="1"/>
    <col min="2" max="2" width="7" style="13" customWidth="1"/>
    <col min="3" max="3" width="10.85546875" style="13" customWidth="1"/>
    <col min="4" max="4" width="9.42578125" style="13" customWidth="1"/>
    <col min="5" max="5" width="13.28515625" style="13" customWidth="1"/>
    <col min="6" max="6" width="11" style="13" customWidth="1"/>
    <col min="7" max="7" width="8.42578125" style="13" customWidth="1"/>
    <col min="8" max="8" width="17.5703125" style="13" customWidth="1"/>
    <col min="9" max="9" width="17.5703125" style="42" customWidth="1"/>
    <col min="10" max="10" width="9.42578125" style="20" customWidth="1"/>
    <col min="11" max="11" width="10.85546875" style="13" customWidth="1"/>
    <col min="12" max="16384" width="28.140625" style="13"/>
  </cols>
  <sheetData>
    <row r="1" spans="1:11" ht="100.5" customHeight="1" x14ac:dyDescent="0.25">
      <c r="A1" s="181" t="s">
        <v>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thickBot="1" x14ac:dyDescent="0.3"/>
    <row r="3" spans="1:11" ht="24.75" customHeight="1" thickBot="1" x14ac:dyDescent="0.3">
      <c r="A3" s="54"/>
      <c r="B3" s="222" t="s">
        <v>17</v>
      </c>
      <c r="C3" s="223"/>
      <c r="D3" s="82" t="s">
        <v>4</v>
      </c>
      <c r="E3" s="82"/>
      <c r="F3" s="82" t="s">
        <v>5</v>
      </c>
      <c r="G3" s="95"/>
      <c r="H3" s="77" t="s">
        <v>6</v>
      </c>
      <c r="I3" s="55" t="s">
        <v>7</v>
      </c>
      <c r="J3" s="82" t="s">
        <v>3</v>
      </c>
      <c r="K3" s="83"/>
    </row>
    <row r="4" spans="1:11" ht="12.75" customHeight="1" x14ac:dyDescent="0.25">
      <c r="A4" s="167">
        <v>1</v>
      </c>
      <c r="B4" s="288" t="s">
        <v>72</v>
      </c>
      <c r="C4" s="169"/>
      <c r="D4" s="182" t="s">
        <v>100</v>
      </c>
      <c r="E4" s="313"/>
      <c r="F4" s="182"/>
      <c r="G4" s="313"/>
      <c r="H4" s="78"/>
      <c r="I4" s="78"/>
      <c r="J4" s="182"/>
      <c r="K4" s="183"/>
    </row>
    <row r="5" spans="1:11" s="51" customFormat="1" ht="12.75" customHeight="1" thickBot="1" x14ac:dyDescent="0.3">
      <c r="A5" s="161"/>
      <c r="B5" s="319"/>
      <c r="C5" s="163"/>
      <c r="D5" s="179" t="s">
        <v>101</v>
      </c>
      <c r="E5" s="180"/>
      <c r="F5" s="179"/>
      <c r="G5" s="180"/>
      <c r="H5" s="79"/>
      <c r="I5" s="79"/>
      <c r="J5" s="179"/>
      <c r="K5" s="207"/>
    </row>
    <row r="6" spans="1:11" s="51" customFormat="1" ht="12.75" customHeight="1" x14ac:dyDescent="0.25">
      <c r="A6" s="167">
        <v>2</v>
      </c>
      <c r="B6" s="288" t="s">
        <v>73</v>
      </c>
      <c r="C6" s="169"/>
      <c r="D6" s="182"/>
      <c r="E6" s="313"/>
      <c r="F6" s="182"/>
      <c r="G6" s="313"/>
      <c r="H6" s="78"/>
      <c r="I6" s="78"/>
      <c r="J6" s="182"/>
      <c r="K6" s="183"/>
    </row>
    <row r="7" spans="1:11" s="51" customFormat="1" ht="12.75" customHeight="1" thickBot="1" x14ac:dyDescent="0.3">
      <c r="A7" s="161"/>
      <c r="B7" s="319"/>
      <c r="C7" s="163"/>
      <c r="D7" s="179"/>
      <c r="E7" s="180"/>
      <c r="F7" s="179"/>
      <c r="G7" s="180"/>
      <c r="H7" s="79"/>
      <c r="I7" s="79"/>
      <c r="J7" s="179"/>
      <c r="K7" s="207"/>
    </row>
    <row r="8" spans="1:11" s="51" customFormat="1" ht="12.75" customHeight="1" x14ac:dyDescent="0.25">
      <c r="A8" s="167">
        <v>3</v>
      </c>
      <c r="B8" s="288" t="s">
        <v>74</v>
      </c>
      <c r="C8" s="169"/>
      <c r="D8" s="182"/>
      <c r="E8" s="313"/>
      <c r="F8" s="182"/>
      <c r="G8" s="313"/>
      <c r="H8" s="78"/>
      <c r="I8" s="78"/>
      <c r="J8" s="182"/>
      <c r="K8" s="183"/>
    </row>
    <row r="9" spans="1:11" s="51" customFormat="1" ht="12.75" customHeight="1" thickBot="1" x14ac:dyDescent="0.3">
      <c r="A9" s="161"/>
      <c r="B9" s="319"/>
      <c r="C9" s="163"/>
      <c r="D9" s="179"/>
      <c r="E9" s="180"/>
      <c r="F9" s="179"/>
      <c r="G9" s="180"/>
      <c r="H9" s="79"/>
      <c r="I9" s="79"/>
      <c r="J9" s="179"/>
      <c r="K9" s="207"/>
    </row>
    <row r="10" spans="1:11" s="51" customFormat="1" ht="12.75" customHeight="1" x14ac:dyDescent="0.25">
      <c r="A10" s="167">
        <v>4</v>
      </c>
      <c r="B10" s="288" t="s">
        <v>75</v>
      </c>
      <c r="C10" s="169"/>
      <c r="D10" s="182"/>
      <c r="E10" s="313"/>
      <c r="F10" s="182"/>
      <c r="G10" s="313"/>
      <c r="H10" s="78"/>
      <c r="I10" s="78"/>
      <c r="J10" s="182"/>
      <c r="K10" s="183"/>
    </row>
    <row r="11" spans="1:11" s="51" customFormat="1" ht="12.75" customHeight="1" thickBot="1" x14ac:dyDescent="0.3">
      <c r="A11" s="161"/>
      <c r="B11" s="319"/>
      <c r="C11" s="163"/>
      <c r="D11" s="179"/>
      <c r="E11" s="180"/>
      <c r="F11" s="179"/>
      <c r="G11" s="180"/>
      <c r="H11" s="79"/>
      <c r="I11" s="79"/>
      <c r="J11" s="179"/>
      <c r="K11" s="207"/>
    </row>
    <row r="12" spans="1:11" s="51" customFormat="1" ht="12.75" customHeight="1" x14ac:dyDescent="0.25">
      <c r="A12" s="167">
        <v>5</v>
      </c>
      <c r="B12" s="168" t="s">
        <v>97</v>
      </c>
      <c r="C12" s="169"/>
      <c r="D12" s="182"/>
      <c r="E12" s="313"/>
      <c r="F12" s="182"/>
      <c r="G12" s="313"/>
      <c r="H12" s="78"/>
      <c r="I12" s="78"/>
      <c r="J12" s="182"/>
      <c r="K12" s="183"/>
    </row>
    <row r="13" spans="1:11" s="51" customFormat="1" ht="12.75" customHeight="1" thickBot="1" x14ac:dyDescent="0.3">
      <c r="A13" s="161"/>
      <c r="B13" s="162"/>
      <c r="C13" s="163"/>
      <c r="D13" s="179"/>
      <c r="E13" s="180"/>
      <c r="F13" s="179"/>
      <c r="G13" s="180"/>
      <c r="H13" s="79"/>
      <c r="I13" s="79"/>
      <c r="J13" s="179"/>
      <c r="K13" s="207"/>
    </row>
    <row r="14" spans="1:11" s="51" customFormat="1" ht="12.75" customHeight="1" x14ac:dyDescent="0.25">
      <c r="A14" s="167">
        <v>6</v>
      </c>
      <c r="B14" s="168" t="s">
        <v>98</v>
      </c>
      <c r="C14" s="169"/>
      <c r="D14" s="182"/>
      <c r="E14" s="313"/>
      <c r="F14" s="182"/>
      <c r="G14" s="313"/>
      <c r="H14" s="78"/>
      <c r="I14" s="78"/>
      <c r="J14" s="182"/>
      <c r="K14" s="183"/>
    </row>
    <row r="15" spans="1:11" s="51" customFormat="1" ht="12.75" customHeight="1" thickBot="1" x14ac:dyDescent="0.3">
      <c r="A15" s="161"/>
      <c r="B15" s="162"/>
      <c r="C15" s="163"/>
      <c r="D15" s="179"/>
      <c r="E15" s="180"/>
      <c r="F15" s="179"/>
      <c r="G15" s="180"/>
      <c r="H15" s="79"/>
      <c r="I15" s="79"/>
      <c r="J15" s="179"/>
      <c r="K15" s="207"/>
    </row>
    <row r="16" spans="1:11" s="51" customFormat="1" ht="12.75" hidden="1" customHeight="1" x14ac:dyDescent="0.25">
      <c r="A16" s="142">
        <v>7</v>
      </c>
      <c r="B16" s="144"/>
      <c r="C16" s="145"/>
      <c r="D16" s="314"/>
      <c r="E16" s="315"/>
      <c r="F16" s="314"/>
      <c r="G16" s="316"/>
      <c r="H16" s="317"/>
      <c r="I16" s="318"/>
      <c r="J16" s="196"/>
      <c r="K16" s="197"/>
    </row>
    <row r="17" spans="1:11" s="51" customFormat="1" ht="12.75" hidden="1" customHeight="1" x14ac:dyDescent="0.25">
      <c r="A17" s="143"/>
      <c r="B17" s="146"/>
      <c r="C17" s="147"/>
      <c r="D17" s="175"/>
      <c r="E17" s="176"/>
      <c r="F17" s="175"/>
      <c r="G17" s="205"/>
      <c r="H17" s="221"/>
      <c r="I17" s="53"/>
      <c r="J17" s="202"/>
      <c r="K17" s="203"/>
    </row>
    <row r="18" spans="1:11" s="51" customFormat="1" ht="12.75" hidden="1" customHeight="1" x14ac:dyDescent="0.25">
      <c r="A18" s="160">
        <v>8</v>
      </c>
      <c r="B18" s="157"/>
      <c r="C18" s="159"/>
      <c r="D18" s="177"/>
      <c r="E18" s="178"/>
      <c r="F18" s="177"/>
      <c r="G18" s="206"/>
      <c r="H18" s="224"/>
      <c r="I18" s="53"/>
      <c r="J18" s="202"/>
      <c r="K18" s="203"/>
    </row>
    <row r="19" spans="1:11" s="51" customFormat="1" ht="12.75" hidden="1" customHeight="1" thickBot="1" x14ac:dyDescent="0.3">
      <c r="A19" s="161"/>
      <c r="B19" s="162"/>
      <c r="C19" s="163"/>
      <c r="D19" s="179"/>
      <c r="E19" s="180"/>
      <c r="F19" s="179"/>
      <c r="G19" s="207"/>
      <c r="H19" s="225"/>
      <c r="I19" s="57"/>
      <c r="J19" s="218"/>
      <c r="K19" s="219"/>
    </row>
    <row r="20" spans="1:11" s="51" customFormat="1" ht="12.75" hidden="1" customHeight="1" x14ac:dyDescent="0.25">
      <c r="A20" s="167">
        <v>9</v>
      </c>
      <c r="B20" s="168"/>
      <c r="C20" s="169"/>
      <c r="D20" s="173"/>
      <c r="E20" s="174"/>
      <c r="F20" s="173"/>
      <c r="G20" s="204"/>
      <c r="H20" s="220"/>
      <c r="I20" s="56"/>
      <c r="J20" s="216"/>
      <c r="K20" s="217"/>
    </row>
    <row r="21" spans="1:11" s="51" customFormat="1" ht="12.75" hidden="1" customHeight="1" thickBot="1" x14ac:dyDescent="0.3">
      <c r="A21" s="143"/>
      <c r="B21" s="146"/>
      <c r="C21" s="147"/>
      <c r="D21" s="175"/>
      <c r="E21" s="176"/>
      <c r="F21" s="175"/>
      <c r="G21" s="205"/>
      <c r="H21" s="221"/>
      <c r="I21" s="53"/>
      <c r="J21" s="202"/>
      <c r="K21" s="203"/>
    </row>
    <row r="22" spans="1:11" s="51" customFormat="1" ht="12.75" hidden="1" customHeight="1" x14ac:dyDescent="0.25">
      <c r="A22" s="167">
        <v>10</v>
      </c>
      <c r="B22" s="168"/>
      <c r="C22" s="169"/>
      <c r="D22" s="177"/>
      <c r="E22" s="178"/>
      <c r="F22" s="177"/>
      <c r="G22" s="206"/>
      <c r="H22" s="220"/>
      <c r="I22" s="56"/>
      <c r="J22" s="216"/>
      <c r="K22" s="217"/>
    </row>
    <row r="23" spans="1:11" s="51" customFormat="1" ht="12.75" hidden="1" customHeight="1" thickBot="1" x14ac:dyDescent="0.3">
      <c r="A23" s="161"/>
      <c r="B23" s="162"/>
      <c r="C23" s="163"/>
      <c r="D23" s="179"/>
      <c r="E23" s="180"/>
      <c r="F23" s="179"/>
      <c r="G23" s="207"/>
      <c r="H23" s="225"/>
      <c r="I23" s="57"/>
      <c r="J23" s="218"/>
      <c r="K23" s="219"/>
    </row>
    <row r="24" spans="1:11" ht="24.75" customHeight="1" thickBot="1" x14ac:dyDescent="0.3"/>
    <row r="25" spans="1:11" ht="24.75" customHeight="1" x14ac:dyDescent="0.25">
      <c r="A25" s="188"/>
      <c r="B25" s="114" t="s">
        <v>8</v>
      </c>
      <c r="C25" s="115"/>
      <c r="D25" s="116"/>
      <c r="E25" s="189" t="s">
        <v>9</v>
      </c>
      <c r="F25" s="189" t="s">
        <v>10</v>
      </c>
      <c r="G25" s="191" t="s">
        <v>11</v>
      </c>
      <c r="H25" s="189" t="s">
        <v>12</v>
      </c>
      <c r="I25" s="52" t="s">
        <v>14</v>
      </c>
      <c r="J25" s="106" t="s">
        <v>13</v>
      </c>
      <c r="K25" s="98"/>
    </row>
    <row r="26" spans="1:11" ht="24.75" customHeight="1" thickBot="1" x14ac:dyDescent="0.3">
      <c r="A26" s="296"/>
      <c r="B26" s="297"/>
      <c r="C26" s="298"/>
      <c r="D26" s="299"/>
      <c r="E26" s="300"/>
      <c r="F26" s="300"/>
      <c r="G26" s="301"/>
      <c r="H26" s="300"/>
      <c r="I26" s="302" t="s">
        <v>15</v>
      </c>
      <c r="J26" s="267"/>
      <c r="K26" s="303"/>
    </row>
    <row r="27" spans="1:11" ht="8.25" customHeight="1" x14ac:dyDescent="0.25">
      <c r="A27" s="304">
        <v>1</v>
      </c>
      <c r="B27" s="305"/>
      <c r="C27" s="305"/>
      <c r="D27" s="305"/>
      <c r="E27" s="306"/>
      <c r="F27" s="306">
        <v>18</v>
      </c>
      <c r="G27" s="306">
        <f>E27*F27</f>
        <v>0</v>
      </c>
      <c r="H27" s="306" t="s">
        <v>99</v>
      </c>
      <c r="I27" s="307"/>
      <c r="J27" s="308"/>
      <c r="K27" s="309"/>
    </row>
    <row r="28" spans="1:11" s="51" customFormat="1" ht="8.25" customHeight="1" x14ac:dyDescent="0.25">
      <c r="A28" s="310"/>
      <c r="B28" s="289"/>
      <c r="C28" s="289"/>
      <c r="D28" s="289"/>
      <c r="E28" s="290"/>
      <c r="F28" s="290"/>
      <c r="G28" s="290"/>
      <c r="H28" s="290"/>
      <c r="I28" s="291"/>
      <c r="J28" s="214"/>
      <c r="K28" s="215"/>
    </row>
    <row r="29" spans="1:11" s="51" customFormat="1" ht="8.25" customHeight="1" x14ac:dyDescent="0.25">
      <c r="A29" s="310"/>
      <c r="B29" s="289"/>
      <c r="C29" s="289"/>
      <c r="D29" s="289"/>
      <c r="E29" s="290"/>
      <c r="F29" s="290"/>
      <c r="G29" s="290"/>
      <c r="H29" s="290"/>
      <c r="I29" s="291"/>
      <c r="J29" s="214"/>
      <c r="K29" s="215"/>
    </row>
    <row r="30" spans="1:11" ht="8.25" customHeight="1" x14ac:dyDescent="0.25">
      <c r="A30" s="310"/>
      <c r="B30" s="289"/>
      <c r="C30" s="289"/>
      <c r="D30" s="289"/>
      <c r="E30" s="290"/>
      <c r="F30" s="290"/>
      <c r="G30" s="290"/>
      <c r="H30" s="290"/>
      <c r="I30" s="291"/>
      <c r="J30" s="214"/>
      <c r="K30" s="215"/>
    </row>
    <row r="31" spans="1:11" s="59" customFormat="1" ht="8.25" hidden="1" customHeight="1" x14ac:dyDescent="0.25">
      <c r="A31" s="100">
        <v>2</v>
      </c>
      <c r="B31" s="292" t="s">
        <v>92</v>
      </c>
      <c r="C31" s="292"/>
      <c r="D31" s="292"/>
      <c r="E31" s="101"/>
      <c r="F31" s="101">
        <v>9</v>
      </c>
      <c r="G31" s="101">
        <f>E31*F31</f>
        <v>0</v>
      </c>
      <c r="H31" s="101" t="s">
        <v>90</v>
      </c>
      <c r="I31" s="293"/>
      <c r="J31" s="200"/>
      <c r="K31" s="201"/>
    </row>
    <row r="32" spans="1:11" s="59" customFormat="1" ht="8.25" hidden="1" customHeight="1" x14ac:dyDescent="0.25">
      <c r="A32" s="100"/>
      <c r="B32" s="292"/>
      <c r="C32" s="292"/>
      <c r="D32" s="292"/>
      <c r="E32" s="101"/>
      <c r="F32" s="101"/>
      <c r="G32" s="101"/>
      <c r="H32" s="101"/>
      <c r="I32" s="293"/>
      <c r="J32" s="200"/>
      <c r="K32" s="201"/>
    </row>
    <row r="33" spans="1:11" s="59" customFormat="1" ht="8.25" hidden="1" customHeight="1" x14ac:dyDescent="0.25">
      <c r="A33" s="100"/>
      <c r="B33" s="292"/>
      <c r="C33" s="292"/>
      <c r="D33" s="292"/>
      <c r="E33" s="101"/>
      <c r="F33" s="101"/>
      <c r="G33" s="101"/>
      <c r="H33" s="101"/>
      <c r="I33" s="293"/>
      <c r="J33" s="200"/>
      <c r="K33" s="201"/>
    </row>
    <row r="34" spans="1:11" s="59" customFormat="1" ht="8.25" hidden="1" customHeight="1" x14ac:dyDescent="0.25">
      <c r="A34" s="100"/>
      <c r="B34" s="292"/>
      <c r="C34" s="292"/>
      <c r="D34" s="292"/>
      <c r="E34" s="101"/>
      <c r="F34" s="101"/>
      <c r="G34" s="101"/>
      <c r="H34" s="101"/>
      <c r="I34" s="293"/>
      <c r="J34" s="200"/>
      <c r="K34" s="201"/>
    </row>
    <row r="35" spans="1:11" s="59" customFormat="1" ht="13.5" hidden="1" customHeight="1" x14ac:dyDescent="0.25">
      <c r="A35" s="124">
        <v>3</v>
      </c>
      <c r="B35" s="294" t="s">
        <v>89</v>
      </c>
      <c r="C35" s="294"/>
      <c r="D35" s="294"/>
      <c r="E35" s="126"/>
      <c r="F35" s="126">
        <v>9</v>
      </c>
      <c r="G35" s="126">
        <f>E35*F35</f>
        <v>0</v>
      </c>
      <c r="H35" s="126" t="str">
        <f>CONCATENATE(E35," ","Saat")</f>
        <v xml:space="preserve"> Saat</v>
      </c>
      <c r="I35" s="72"/>
      <c r="J35" s="295"/>
      <c r="K35" s="311"/>
    </row>
    <row r="36" spans="1:11" s="59" customFormat="1" ht="13.5" hidden="1" customHeight="1" x14ac:dyDescent="0.25">
      <c r="A36" s="124"/>
      <c r="B36" s="294"/>
      <c r="C36" s="294"/>
      <c r="D36" s="294"/>
      <c r="E36" s="126"/>
      <c r="F36" s="126"/>
      <c r="G36" s="126"/>
      <c r="H36" s="126"/>
      <c r="I36" s="72"/>
      <c r="J36" s="295"/>
      <c r="K36" s="311"/>
    </row>
    <row r="37" spans="1:11" s="76" customFormat="1" ht="13.5" customHeight="1" x14ac:dyDescent="0.25">
      <c r="A37" s="100">
        <v>2</v>
      </c>
      <c r="B37" s="292"/>
      <c r="C37" s="292"/>
      <c r="D37" s="292"/>
      <c r="E37" s="101"/>
      <c r="F37" s="101">
        <v>18</v>
      </c>
      <c r="G37" s="101">
        <f>E37*F37</f>
        <v>0</v>
      </c>
      <c r="H37" s="101" t="str">
        <f>CONCATENATE(E37," ","Saat")</f>
        <v xml:space="preserve"> Saat</v>
      </c>
      <c r="I37" s="38"/>
      <c r="J37" s="209"/>
      <c r="K37" s="210"/>
    </row>
    <row r="38" spans="1:11" s="76" customFormat="1" ht="13.5" customHeight="1" x14ac:dyDescent="0.25">
      <c r="A38" s="100"/>
      <c r="B38" s="292"/>
      <c r="C38" s="292"/>
      <c r="D38" s="292"/>
      <c r="E38" s="101"/>
      <c r="F38" s="101"/>
      <c r="G38" s="101"/>
      <c r="H38" s="101"/>
      <c r="I38" s="38"/>
      <c r="J38" s="209"/>
      <c r="K38" s="210"/>
    </row>
    <row r="39" spans="1:11" s="76" customFormat="1" ht="13.5" customHeight="1" x14ac:dyDescent="0.25">
      <c r="A39" s="100">
        <v>3</v>
      </c>
      <c r="B39" s="292"/>
      <c r="C39" s="292"/>
      <c r="D39" s="292"/>
      <c r="E39" s="101"/>
      <c r="F39" s="101">
        <v>18</v>
      </c>
      <c r="G39" s="101">
        <f>E39*F39</f>
        <v>0</v>
      </c>
      <c r="H39" s="101" t="str">
        <f>CONCATENATE(E39," ","Saat")</f>
        <v xml:space="preserve"> Saat</v>
      </c>
      <c r="I39" s="38"/>
      <c r="J39" s="209"/>
      <c r="K39" s="210"/>
    </row>
    <row r="40" spans="1:11" s="76" customFormat="1" ht="13.5" customHeight="1" x14ac:dyDescent="0.25">
      <c r="A40" s="100"/>
      <c r="B40" s="292"/>
      <c r="C40" s="292"/>
      <c r="D40" s="292"/>
      <c r="E40" s="101"/>
      <c r="F40" s="101"/>
      <c r="G40" s="101"/>
      <c r="H40" s="101"/>
      <c r="I40" s="38"/>
      <c r="J40" s="209"/>
      <c r="K40" s="210"/>
    </row>
    <row r="41" spans="1:11" ht="13.5" customHeight="1" x14ac:dyDescent="0.25">
      <c r="A41" s="100">
        <v>4</v>
      </c>
      <c r="B41" s="292"/>
      <c r="C41" s="292"/>
      <c r="D41" s="292"/>
      <c r="E41" s="101"/>
      <c r="F41" s="101">
        <v>18</v>
      </c>
      <c r="G41" s="101">
        <f>E41*F41</f>
        <v>0</v>
      </c>
      <c r="H41" s="101" t="str">
        <f>CONCATENATE(E41," ","Saat")</f>
        <v xml:space="preserve"> Saat</v>
      </c>
      <c r="I41" s="38"/>
      <c r="J41" s="209"/>
      <c r="K41" s="210"/>
    </row>
    <row r="42" spans="1:11" ht="13.5" customHeight="1" thickBot="1" x14ac:dyDescent="0.3">
      <c r="A42" s="195"/>
      <c r="B42" s="312"/>
      <c r="C42" s="312"/>
      <c r="D42" s="312"/>
      <c r="E42" s="213"/>
      <c r="F42" s="213"/>
      <c r="G42" s="213"/>
      <c r="H42" s="213"/>
      <c r="I42" s="48"/>
      <c r="J42" s="211"/>
      <c r="K42" s="212"/>
    </row>
    <row r="43" spans="1:11" ht="24.75" hidden="1" customHeight="1" x14ac:dyDescent="0.25">
      <c r="A43" s="192">
        <v>3</v>
      </c>
      <c r="B43" s="193"/>
      <c r="C43" s="193"/>
      <c r="D43" s="194"/>
      <c r="E43" s="187">
        <v>18</v>
      </c>
      <c r="F43" s="44"/>
      <c r="G43" s="187">
        <f t="shared" ref="G43" si="0">D43*E43</f>
        <v>0</v>
      </c>
      <c r="H43" s="187"/>
      <c r="I43" s="8"/>
      <c r="J43" s="8"/>
      <c r="K43" s="47"/>
    </row>
    <row r="44" spans="1:11" ht="15.75" hidden="1" customHeight="1" x14ac:dyDescent="0.25">
      <c r="A44" s="184"/>
      <c r="B44" s="185"/>
      <c r="C44" s="185"/>
      <c r="D44" s="187"/>
      <c r="E44" s="101"/>
      <c r="F44" s="12"/>
      <c r="G44" s="101"/>
      <c r="H44" s="101"/>
      <c r="I44" s="41"/>
      <c r="J44" s="17"/>
      <c r="K44" s="15"/>
    </row>
    <row r="45" spans="1:11" hidden="1" x14ac:dyDescent="0.25">
      <c r="A45" s="184">
        <v>4</v>
      </c>
      <c r="B45" s="185"/>
      <c r="C45" s="185"/>
      <c r="D45" s="186"/>
      <c r="E45" s="101">
        <v>18</v>
      </c>
      <c r="F45" s="12"/>
      <c r="G45" s="101">
        <f t="shared" ref="G45" si="1">D45*E45</f>
        <v>0</v>
      </c>
      <c r="H45" s="101"/>
      <c r="I45" s="40"/>
      <c r="J45" s="16"/>
      <c r="K45" s="14"/>
    </row>
    <row r="46" spans="1:11" hidden="1" x14ac:dyDescent="0.25">
      <c r="A46" s="184"/>
      <c r="B46" s="185"/>
      <c r="C46" s="185"/>
      <c r="D46" s="187"/>
      <c r="E46" s="101"/>
      <c r="F46" s="12"/>
      <c r="G46" s="101"/>
      <c r="H46" s="101"/>
      <c r="I46" s="41"/>
      <c r="J46" s="17"/>
      <c r="K46" s="15"/>
    </row>
    <row r="47" spans="1:11" hidden="1" x14ac:dyDescent="0.25">
      <c r="A47" s="184">
        <v>5</v>
      </c>
      <c r="B47" s="185"/>
      <c r="C47" s="185"/>
      <c r="D47" s="186"/>
      <c r="E47" s="101">
        <v>18</v>
      </c>
      <c r="F47" s="12"/>
      <c r="G47" s="101">
        <f t="shared" ref="G47" si="2">D47*E47</f>
        <v>0</v>
      </c>
      <c r="H47" s="101"/>
      <c r="I47" s="40"/>
      <c r="J47" s="16"/>
      <c r="K47" s="14"/>
    </row>
    <row r="48" spans="1:11" hidden="1" x14ac:dyDescent="0.25">
      <c r="A48" s="184"/>
      <c r="B48" s="185"/>
      <c r="C48" s="185"/>
      <c r="D48" s="187"/>
      <c r="E48" s="101"/>
      <c r="F48" s="12"/>
      <c r="G48" s="101"/>
      <c r="H48" s="101"/>
      <c r="I48" s="41"/>
      <c r="J48" s="17"/>
      <c r="K48" s="15"/>
    </row>
    <row r="49" spans="1:11" hidden="1" x14ac:dyDescent="0.25">
      <c r="A49" s="184">
        <v>6</v>
      </c>
      <c r="B49" s="185"/>
      <c r="C49" s="185"/>
      <c r="D49" s="186"/>
      <c r="E49" s="101">
        <v>18</v>
      </c>
      <c r="F49" s="12"/>
      <c r="G49" s="101">
        <f t="shared" ref="G49" si="3">D49*E49</f>
        <v>0</v>
      </c>
      <c r="H49" s="101"/>
      <c r="I49" s="40"/>
      <c r="J49" s="16"/>
      <c r="K49" s="14"/>
    </row>
    <row r="50" spans="1:11" hidden="1" x14ac:dyDescent="0.25">
      <c r="A50" s="184"/>
      <c r="B50" s="185"/>
      <c r="C50" s="185"/>
      <c r="D50" s="187"/>
      <c r="E50" s="101"/>
      <c r="F50" s="12"/>
      <c r="G50" s="101"/>
      <c r="H50" s="101"/>
      <c r="I50" s="41"/>
      <c r="J50" s="17"/>
      <c r="K50" s="15"/>
    </row>
    <row r="52" spans="1:11" s="60" customFormat="1" ht="25.5" customHeight="1" x14ac:dyDescent="0.2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</row>
    <row r="53" spans="1:11" ht="65.25" customHeight="1" x14ac:dyDescent="0.25">
      <c r="A53" s="136" t="str">
        <f>'C.TESİ-PAZAR'!A39:I39</f>
        <v>UYGUNDUR
..../…../20…..
Necati ARICI 
 Okul Müdürü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</row>
    <row r="55" spans="1:11" x14ac:dyDescent="0.25">
      <c r="A55" s="13" t="s">
        <v>52</v>
      </c>
    </row>
  </sheetData>
  <mergeCells count="160">
    <mergeCell ref="J8:K8"/>
    <mergeCell ref="J9:K9"/>
    <mergeCell ref="J10:K10"/>
    <mergeCell ref="J11:K11"/>
    <mergeCell ref="D10:E10"/>
    <mergeCell ref="D11:E11"/>
    <mergeCell ref="D12:E12"/>
    <mergeCell ref="D13:E13"/>
    <mergeCell ref="D14:E14"/>
    <mergeCell ref="D15:E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H39:H40"/>
    <mergeCell ref="J39:K40"/>
    <mergeCell ref="A41:A42"/>
    <mergeCell ref="B41:D42"/>
    <mergeCell ref="E41:E42"/>
    <mergeCell ref="F41:F42"/>
    <mergeCell ref="G41:G42"/>
    <mergeCell ref="H41:H42"/>
    <mergeCell ref="J41:K42"/>
    <mergeCell ref="B22:C23"/>
    <mergeCell ref="H22:H23"/>
    <mergeCell ref="J19:K19"/>
    <mergeCell ref="A20:A21"/>
    <mergeCell ref="B20:C21"/>
    <mergeCell ref="H20:H21"/>
    <mergeCell ref="J21:K21"/>
    <mergeCell ref="A18:A19"/>
    <mergeCell ref="B18:C19"/>
    <mergeCell ref="H18:H19"/>
    <mergeCell ref="J18:K18"/>
    <mergeCell ref="F22:G23"/>
    <mergeCell ref="A14:A15"/>
    <mergeCell ref="B14:C15"/>
    <mergeCell ref="J15:K15"/>
    <mergeCell ref="A12:A13"/>
    <mergeCell ref="B12:C13"/>
    <mergeCell ref="J12:K12"/>
    <mergeCell ref="J14:K14"/>
    <mergeCell ref="A10:A11"/>
    <mergeCell ref="B10:C11"/>
    <mergeCell ref="A6:A7"/>
    <mergeCell ref="A8:A9"/>
    <mergeCell ref="B8:C9"/>
    <mergeCell ref="D6:E6"/>
    <mergeCell ref="D7:E7"/>
    <mergeCell ref="D8:E8"/>
    <mergeCell ref="D9:E9"/>
    <mergeCell ref="A1:K1"/>
    <mergeCell ref="B3:C3"/>
    <mergeCell ref="D3:E3"/>
    <mergeCell ref="F3:G3"/>
    <mergeCell ref="J3:K3"/>
    <mergeCell ref="B4:C5"/>
    <mergeCell ref="A4:A5"/>
    <mergeCell ref="B6:C7"/>
    <mergeCell ref="D4:E4"/>
    <mergeCell ref="D5:E5"/>
    <mergeCell ref="J4:K4"/>
    <mergeCell ref="J5:K5"/>
    <mergeCell ref="J6:K6"/>
    <mergeCell ref="J7:K7"/>
    <mergeCell ref="J37:K38"/>
    <mergeCell ref="A27:A30"/>
    <mergeCell ref="E27:E30"/>
    <mergeCell ref="F27:F30"/>
    <mergeCell ref="G27:G30"/>
    <mergeCell ref="H37:H38"/>
    <mergeCell ref="B37:D38"/>
    <mergeCell ref="B27:D30"/>
    <mergeCell ref="J17:K17"/>
    <mergeCell ref="G25:G26"/>
    <mergeCell ref="J25:K26"/>
    <mergeCell ref="J27:K30"/>
    <mergeCell ref="J20:K20"/>
    <mergeCell ref="J22:K22"/>
    <mergeCell ref="J23:K23"/>
    <mergeCell ref="H25:H26"/>
    <mergeCell ref="H27:H30"/>
    <mergeCell ref="I27:I28"/>
    <mergeCell ref="I29:I30"/>
    <mergeCell ref="A16:A17"/>
    <mergeCell ref="B16:C17"/>
    <mergeCell ref="H16:H17"/>
    <mergeCell ref="J16:K16"/>
    <mergeCell ref="A22:A23"/>
    <mergeCell ref="A43:A44"/>
    <mergeCell ref="B43:C44"/>
    <mergeCell ref="D43:D44"/>
    <mergeCell ref="E43:E44"/>
    <mergeCell ref="G43:G44"/>
    <mergeCell ref="A25:A26"/>
    <mergeCell ref="E25:E26"/>
    <mergeCell ref="F25:F26"/>
    <mergeCell ref="B25:D26"/>
    <mergeCell ref="A35:A36"/>
    <mergeCell ref="B35:D36"/>
    <mergeCell ref="E35:E36"/>
    <mergeCell ref="F35:F36"/>
    <mergeCell ref="G35:G36"/>
    <mergeCell ref="A31:A34"/>
    <mergeCell ref="B31:D34"/>
    <mergeCell ref="E31:E34"/>
    <mergeCell ref="F31:F34"/>
    <mergeCell ref="G31:G34"/>
    <mergeCell ref="A39:A40"/>
    <mergeCell ref="B39:D40"/>
    <mergeCell ref="E39:E40"/>
    <mergeCell ref="F39:F40"/>
    <mergeCell ref="G39:G40"/>
    <mergeCell ref="A53:K53"/>
    <mergeCell ref="A49:A50"/>
    <mergeCell ref="B49:C50"/>
    <mergeCell ref="D49:D50"/>
    <mergeCell ref="E49:E50"/>
    <mergeCell ref="G49:G50"/>
    <mergeCell ref="H49:H50"/>
    <mergeCell ref="H47:H48"/>
    <mergeCell ref="A45:A46"/>
    <mergeCell ref="B45:C46"/>
    <mergeCell ref="D45:D46"/>
    <mergeCell ref="E45:E46"/>
    <mergeCell ref="G45:G46"/>
    <mergeCell ref="H45:H46"/>
    <mergeCell ref="A47:A48"/>
    <mergeCell ref="B47:C48"/>
    <mergeCell ref="D47:D48"/>
    <mergeCell ref="E47:E48"/>
    <mergeCell ref="G47:G48"/>
    <mergeCell ref="A52:K52"/>
    <mergeCell ref="H43:H44"/>
    <mergeCell ref="A37:A38"/>
    <mergeCell ref="H31:H34"/>
    <mergeCell ref="I31:I32"/>
    <mergeCell ref="J31:K34"/>
    <mergeCell ref="I33:I34"/>
    <mergeCell ref="J13:K13"/>
    <mergeCell ref="D16:E17"/>
    <mergeCell ref="F16:G17"/>
    <mergeCell ref="D18:E19"/>
    <mergeCell ref="F18:G19"/>
    <mergeCell ref="D20:E21"/>
    <mergeCell ref="F20:G21"/>
    <mergeCell ref="D22:E23"/>
    <mergeCell ref="H35:H36"/>
    <mergeCell ref="J35:K36"/>
    <mergeCell ref="E37:E38"/>
    <mergeCell ref="F37:F38"/>
    <mergeCell ref="G37:G38"/>
  </mergeCells>
  <pageMargins left="0.11811023622047245" right="0.11811023622047245" top="0.19685039370078741" bottom="0.15748031496062992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115" zoomScaleNormal="115" zoomScaleSheetLayoutView="100" workbookViewId="0">
      <selection activeCell="B4" sqref="B4:C4"/>
    </sheetView>
  </sheetViews>
  <sheetFormatPr defaultRowHeight="15" x14ac:dyDescent="0.25"/>
  <cols>
    <col min="1" max="1" width="4.42578125" customWidth="1"/>
    <col min="2" max="2" width="10.85546875" customWidth="1"/>
    <col min="3" max="3" width="11.7109375" customWidth="1"/>
    <col min="4" max="4" width="3.140625" customWidth="1"/>
    <col min="5" max="5" width="5.5703125" style="10" customWidth="1"/>
    <col min="6" max="6" width="3.140625" style="10" customWidth="1"/>
    <col min="7" max="7" width="5.5703125" style="10" customWidth="1"/>
    <col min="8" max="8" width="3.140625" style="10" customWidth="1"/>
    <col min="9" max="9" width="5.5703125" style="10" customWidth="1"/>
    <col min="10" max="10" width="3.140625" style="10" customWidth="1"/>
    <col min="11" max="11" width="5.5703125" style="10" customWidth="1"/>
    <col min="12" max="12" width="3.140625" style="10" customWidth="1"/>
    <col min="13" max="13" width="5.5703125" style="10" customWidth="1"/>
    <col min="14" max="14" width="3.140625" style="10" customWidth="1"/>
    <col min="15" max="15" width="5.5703125" style="10" customWidth="1"/>
    <col min="16" max="16" width="3.140625" style="10" customWidth="1"/>
    <col min="17" max="17" width="5.5703125" style="10" customWidth="1"/>
    <col min="18" max="18" width="4.5703125" style="10" customWidth="1"/>
    <col min="19" max="19" width="6.7109375" customWidth="1"/>
  </cols>
  <sheetData>
    <row r="1" spans="1:20" ht="62.25" customHeight="1" thickBot="1" x14ac:dyDescent="0.3">
      <c r="A1" s="250" t="s">
        <v>88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20" ht="15" customHeight="1" x14ac:dyDescent="0.25">
      <c r="A2" s="238" t="s">
        <v>91</v>
      </c>
      <c r="B2" s="239"/>
      <c r="C2" s="70" t="s">
        <v>96</v>
      </c>
      <c r="D2" s="234" t="s">
        <v>4</v>
      </c>
      <c r="E2" s="235"/>
      <c r="F2" s="234" t="s">
        <v>5</v>
      </c>
      <c r="G2" s="235"/>
      <c r="H2" s="230" t="s">
        <v>6</v>
      </c>
      <c r="I2" s="231"/>
      <c r="J2" s="234" t="s">
        <v>7</v>
      </c>
      <c r="K2" s="235"/>
      <c r="L2" s="234" t="s">
        <v>3</v>
      </c>
      <c r="M2" s="235"/>
      <c r="N2" s="230" t="s">
        <v>1</v>
      </c>
      <c r="O2" s="231"/>
      <c r="P2" s="246" t="s">
        <v>2</v>
      </c>
      <c r="Q2" s="247"/>
      <c r="R2" s="251" t="s">
        <v>37</v>
      </c>
      <c r="S2" s="252"/>
      <c r="T2" s="21"/>
    </row>
    <row r="3" spans="1:20" ht="15" customHeight="1" x14ac:dyDescent="0.25">
      <c r="A3" s="244" t="s">
        <v>49</v>
      </c>
      <c r="B3" s="245"/>
      <c r="C3" s="69" t="s">
        <v>95</v>
      </c>
      <c r="D3" s="236"/>
      <c r="E3" s="237"/>
      <c r="F3" s="236"/>
      <c r="G3" s="237"/>
      <c r="H3" s="232"/>
      <c r="I3" s="233"/>
      <c r="J3" s="236"/>
      <c r="K3" s="237"/>
      <c r="L3" s="236"/>
      <c r="M3" s="237"/>
      <c r="N3" s="232"/>
      <c r="O3" s="233"/>
      <c r="P3" s="248"/>
      <c r="Q3" s="249"/>
      <c r="R3" s="242"/>
      <c r="S3" s="243"/>
      <c r="T3" s="21"/>
    </row>
    <row r="4" spans="1:20" ht="23.25" customHeight="1" x14ac:dyDescent="0.25">
      <c r="A4" s="49">
        <v>1</v>
      </c>
      <c r="B4" s="322" t="s">
        <v>103</v>
      </c>
      <c r="C4" s="323"/>
      <c r="D4" s="61" t="s">
        <v>102</v>
      </c>
      <c r="E4" s="63" t="s">
        <v>60</v>
      </c>
      <c r="F4" s="61"/>
      <c r="G4" s="63"/>
      <c r="H4" s="61"/>
      <c r="I4" s="63"/>
      <c r="J4" s="61"/>
      <c r="K4" s="63"/>
      <c r="L4" s="61"/>
      <c r="M4" s="63"/>
      <c r="N4" s="61"/>
      <c r="O4" s="63"/>
      <c r="P4" s="61"/>
      <c r="Q4" s="63"/>
      <c r="R4" s="67" t="e">
        <f>SUM(D4+F4+H4+J4+L4+N4+P4)</f>
        <v>#VALUE!</v>
      </c>
      <c r="S4" s="65" t="s">
        <v>60</v>
      </c>
    </row>
    <row r="5" spans="1:20" ht="23.25" customHeight="1" x14ac:dyDescent="0.25">
      <c r="A5" s="49">
        <v>2</v>
      </c>
      <c r="B5" s="226"/>
      <c r="C5" s="227"/>
      <c r="D5" s="61"/>
      <c r="E5" s="63"/>
      <c r="F5" s="61"/>
      <c r="G5" s="63"/>
      <c r="H5" s="61"/>
      <c r="I5" s="63"/>
      <c r="J5" s="61"/>
      <c r="K5" s="63"/>
      <c r="L5" s="61"/>
      <c r="M5" s="63"/>
      <c r="N5" s="61"/>
      <c r="O5" s="63"/>
      <c r="P5" s="61"/>
      <c r="Q5" s="63"/>
      <c r="R5" s="67">
        <f t="shared" ref="R5:R11" si="0">SUM(D5+F5+H5+J5+L5+N5+P5)</f>
        <v>0</v>
      </c>
      <c r="S5" s="65" t="s">
        <v>60</v>
      </c>
    </row>
    <row r="6" spans="1:20" ht="23.25" customHeight="1" x14ac:dyDescent="0.25">
      <c r="A6" s="49">
        <v>3</v>
      </c>
      <c r="B6" s="226"/>
      <c r="C6" s="227"/>
      <c r="D6" s="61"/>
      <c r="E6" s="63"/>
      <c r="F6" s="61"/>
      <c r="G6" s="63"/>
      <c r="H6" s="61"/>
      <c r="I6" s="63"/>
      <c r="J6" s="61"/>
      <c r="K6" s="63"/>
      <c r="L6" s="61"/>
      <c r="M6" s="63"/>
      <c r="N6" s="61"/>
      <c r="O6" s="63"/>
      <c r="P6" s="61"/>
      <c r="Q6" s="63"/>
      <c r="R6" s="67">
        <f>SUM(D6+F6+H6+J6+L6+N6+P6)</f>
        <v>0</v>
      </c>
      <c r="S6" s="65" t="s">
        <v>60</v>
      </c>
    </row>
    <row r="7" spans="1:20" ht="23.25" customHeight="1" x14ac:dyDescent="0.25">
      <c r="A7" s="49">
        <v>4</v>
      </c>
      <c r="B7" s="226"/>
      <c r="C7" s="227"/>
      <c r="D7" s="61"/>
      <c r="E7" s="63"/>
      <c r="F7" s="61"/>
      <c r="G7" s="63"/>
      <c r="H7" s="61"/>
      <c r="I7" s="63"/>
      <c r="J7" s="61"/>
      <c r="K7" s="63"/>
      <c r="L7" s="61"/>
      <c r="M7" s="63"/>
      <c r="N7" s="61"/>
      <c r="O7" s="63"/>
      <c r="P7" s="61"/>
      <c r="Q7" s="63"/>
      <c r="R7" s="67">
        <f t="shared" ref="R7:R10" si="1">SUM(D7+F7+H7+J7+L7+N7+P7)</f>
        <v>0</v>
      </c>
      <c r="S7" s="65" t="s">
        <v>60</v>
      </c>
    </row>
    <row r="8" spans="1:20" ht="23.25" customHeight="1" x14ac:dyDescent="0.25">
      <c r="A8" s="49">
        <v>5</v>
      </c>
      <c r="B8" s="226"/>
      <c r="C8" s="227"/>
      <c r="D8" s="61"/>
      <c r="E8" s="63"/>
      <c r="F8" s="61"/>
      <c r="G8" s="63"/>
      <c r="H8" s="61"/>
      <c r="I8" s="63"/>
      <c r="J8" s="61"/>
      <c r="K8" s="63"/>
      <c r="L8" s="61"/>
      <c r="M8" s="63"/>
      <c r="N8" s="61"/>
      <c r="O8" s="63"/>
      <c r="P8" s="61"/>
      <c r="Q8" s="63"/>
      <c r="R8" s="67">
        <f t="shared" si="1"/>
        <v>0</v>
      </c>
      <c r="S8" s="65" t="s">
        <v>60</v>
      </c>
    </row>
    <row r="9" spans="1:20" ht="23.25" customHeight="1" x14ac:dyDescent="0.25">
      <c r="A9" s="49">
        <v>6</v>
      </c>
      <c r="B9" s="226"/>
      <c r="C9" s="227"/>
      <c r="D9" s="61"/>
      <c r="E9" s="63"/>
      <c r="F9" s="61"/>
      <c r="G9" s="63"/>
      <c r="H9" s="61"/>
      <c r="I9" s="63"/>
      <c r="J9" s="61"/>
      <c r="K9" s="63"/>
      <c r="L9" s="61"/>
      <c r="M9" s="63"/>
      <c r="N9" s="61"/>
      <c r="O9" s="63"/>
      <c r="P9" s="61"/>
      <c r="Q9" s="63"/>
      <c r="R9" s="67">
        <f t="shared" si="1"/>
        <v>0</v>
      </c>
      <c r="S9" s="65" t="s">
        <v>60</v>
      </c>
    </row>
    <row r="10" spans="1:20" ht="23.25" customHeight="1" x14ac:dyDescent="0.25">
      <c r="A10" s="49">
        <v>7</v>
      </c>
      <c r="B10" s="226"/>
      <c r="C10" s="227"/>
      <c r="D10" s="61"/>
      <c r="E10" s="63"/>
      <c r="F10" s="61"/>
      <c r="G10" s="63"/>
      <c r="H10" s="61"/>
      <c r="I10" s="63"/>
      <c r="J10" s="61"/>
      <c r="K10" s="63"/>
      <c r="L10" s="61"/>
      <c r="M10" s="63"/>
      <c r="N10" s="61"/>
      <c r="O10" s="63"/>
      <c r="P10" s="61"/>
      <c r="Q10" s="63"/>
      <c r="R10" s="67">
        <f t="shared" si="1"/>
        <v>0</v>
      </c>
      <c r="S10" s="65" t="s">
        <v>60</v>
      </c>
    </row>
    <row r="11" spans="1:20" ht="23.25" customHeight="1" thickBot="1" x14ac:dyDescent="0.3">
      <c r="A11" s="50">
        <v>8</v>
      </c>
      <c r="B11" s="228"/>
      <c r="C11" s="229"/>
      <c r="D11" s="62"/>
      <c r="E11" s="64"/>
      <c r="F11" s="62"/>
      <c r="G11" s="64"/>
      <c r="H11" s="62"/>
      <c r="I11" s="64"/>
      <c r="J11" s="62"/>
      <c r="K11" s="64"/>
      <c r="L11" s="62"/>
      <c r="M11" s="64"/>
      <c r="N11" s="62"/>
      <c r="O11" s="64"/>
      <c r="P11" s="62"/>
      <c r="Q11" s="64"/>
      <c r="R11" s="68">
        <f t="shared" si="0"/>
        <v>0</v>
      </c>
      <c r="S11" s="66" t="s">
        <v>60</v>
      </c>
    </row>
    <row r="12" spans="1:20" ht="17.25" customHeight="1" x14ac:dyDescent="0.25">
      <c r="A12" s="4"/>
      <c r="B12" s="33"/>
      <c r="C12" s="33"/>
      <c r="D12" s="33"/>
      <c r="E12" s="34"/>
      <c r="F12" s="34"/>
      <c r="G12" s="34"/>
      <c r="H12" s="34"/>
      <c r="I12" s="34"/>
      <c r="J12" s="34"/>
      <c r="K12" s="4"/>
      <c r="L12" s="4"/>
      <c r="M12" s="34"/>
      <c r="N12" s="34"/>
      <c r="O12" s="35"/>
      <c r="P12" s="4"/>
      <c r="Q12" s="4"/>
      <c r="R12" s="73"/>
      <c r="S12" s="73"/>
    </row>
    <row r="13" spans="1:20" ht="24" customHeight="1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</row>
    <row r="14" spans="1:20" hidden="1" x14ac:dyDescent="0.25">
      <c r="A14" s="238" t="s">
        <v>91</v>
      </c>
      <c r="B14" s="239"/>
      <c r="C14" s="70">
        <v>44662</v>
      </c>
      <c r="D14" s="234" t="s">
        <v>4</v>
      </c>
      <c r="E14" s="235"/>
      <c r="F14" s="234" t="s">
        <v>5</v>
      </c>
      <c r="G14" s="235"/>
      <c r="H14" s="230" t="s">
        <v>6</v>
      </c>
      <c r="I14" s="231"/>
      <c r="J14" s="234" t="s">
        <v>7</v>
      </c>
      <c r="K14" s="235"/>
      <c r="L14" s="234" t="s">
        <v>3</v>
      </c>
      <c r="M14" s="235"/>
      <c r="N14" s="230" t="s">
        <v>1</v>
      </c>
      <c r="O14" s="231"/>
      <c r="P14" s="246" t="s">
        <v>2</v>
      </c>
      <c r="Q14" s="247"/>
      <c r="R14" s="240" t="s">
        <v>37</v>
      </c>
      <c r="S14" s="241"/>
    </row>
    <row r="15" spans="1:20" hidden="1" x14ac:dyDescent="0.25">
      <c r="A15" s="244" t="s">
        <v>49</v>
      </c>
      <c r="B15" s="245"/>
      <c r="C15" s="69">
        <v>44731</v>
      </c>
      <c r="D15" s="236"/>
      <c r="E15" s="237"/>
      <c r="F15" s="236"/>
      <c r="G15" s="237"/>
      <c r="H15" s="232"/>
      <c r="I15" s="233"/>
      <c r="J15" s="236"/>
      <c r="K15" s="237"/>
      <c r="L15" s="236"/>
      <c r="M15" s="237"/>
      <c r="N15" s="232"/>
      <c r="O15" s="233"/>
      <c r="P15" s="248"/>
      <c r="Q15" s="249"/>
      <c r="R15" s="242"/>
      <c r="S15" s="243"/>
    </row>
    <row r="16" spans="1:20" ht="23.25" hidden="1" customHeight="1" x14ac:dyDescent="0.25">
      <c r="A16" s="49">
        <v>1</v>
      </c>
      <c r="B16" s="226" t="s">
        <v>27</v>
      </c>
      <c r="C16" s="227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O16" s="63"/>
      <c r="P16" s="61">
        <v>11</v>
      </c>
      <c r="Q16" s="63" t="s">
        <v>60</v>
      </c>
      <c r="R16" s="67">
        <f>SUM(D16+F16+H16+J16+L16+N16+P16)-1</f>
        <v>10</v>
      </c>
      <c r="S16" s="65" t="s">
        <v>60</v>
      </c>
    </row>
    <row r="17" spans="1:19" ht="23.25" hidden="1" customHeight="1" x14ac:dyDescent="0.25">
      <c r="A17" s="49">
        <v>2</v>
      </c>
      <c r="B17" s="226" t="s">
        <v>53</v>
      </c>
      <c r="C17" s="227"/>
      <c r="D17" s="61"/>
      <c r="E17" s="63"/>
      <c r="F17" s="61"/>
      <c r="G17" s="63"/>
      <c r="H17" s="61"/>
      <c r="I17" s="63"/>
      <c r="J17" s="61"/>
      <c r="K17" s="63"/>
      <c r="L17" s="61"/>
      <c r="M17" s="63"/>
      <c r="N17" s="61"/>
      <c r="O17" s="63"/>
      <c r="P17" s="61">
        <v>10</v>
      </c>
      <c r="Q17" s="63" t="s">
        <v>60</v>
      </c>
      <c r="R17" s="67">
        <f t="shared" ref="R17" si="2">SUM(D17+F17+H17+J17+L17+N17+P17)</f>
        <v>10</v>
      </c>
      <c r="S17" s="65" t="s">
        <v>60</v>
      </c>
    </row>
    <row r="18" spans="1:19" ht="23.25" hidden="1" customHeight="1" x14ac:dyDescent="0.25">
      <c r="A18" s="49">
        <v>3</v>
      </c>
      <c r="B18" s="226" t="s">
        <v>28</v>
      </c>
      <c r="C18" s="227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O18" s="63"/>
      <c r="P18" s="61">
        <v>11</v>
      </c>
      <c r="Q18" s="63" t="s">
        <v>60</v>
      </c>
      <c r="R18" s="67">
        <f>SUM(D18+F18+H18+J18+L18+N18+P18)-1</f>
        <v>10</v>
      </c>
      <c r="S18" s="65" t="s">
        <v>60</v>
      </c>
    </row>
    <row r="19" spans="1:19" ht="23.25" hidden="1" customHeight="1" x14ac:dyDescent="0.25">
      <c r="A19" s="49">
        <v>4</v>
      </c>
      <c r="B19" s="226" t="s">
        <v>26</v>
      </c>
      <c r="C19" s="227"/>
      <c r="D19" s="61"/>
      <c r="E19" s="63"/>
      <c r="F19" s="61"/>
      <c r="G19" s="63"/>
      <c r="H19" s="61"/>
      <c r="I19" s="63"/>
      <c r="J19" s="61"/>
      <c r="K19" s="63"/>
      <c r="L19" s="61"/>
      <c r="M19" s="63"/>
      <c r="N19" s="61"/>
      <c r="O19" s="63"/>
      <c r="P19" s="61">
        <v>10</v>
      </c>
      <c r="Q19" s="63" t="s">
        <v>60</v>
      </c>
      <c r="R19" s="67">
        <f t="shared" ref="R19" si="3">SUM(D19+F19+H19+J19+L19+N19+P19)</f>
        <v>10</v>
      </c>
      <c r="S19" s="65" t="s">
        <v>60</v>
      </c>
    </row>
    <row r="20" spans="1:19" ht="23.25" hidden="1" customHeight="1" x14ac:dyDescent="0.25">
      <c r="A20" s="49">
        <v>5</v>
      </c>
      <c r="B20" s="226" t="s">
        <v>22</v>
      </c>
      <c r="C20" s="227"/>
      <c r="D20" s="61"/>
      <c r="E20" s="63"/>
      <c r="F20" s="61"/>
      <c r="G20" s="63"/>
      <c r="H20" s="61">
        <v>2</v>
      </c>
      <c r="I20" s="63" t="s">
        <v>60</v>
      </c>
      <c r="J20" s="61"/>
      <c r="K20" s="63"/>
      <c r="L20" s="61"/>
      <c r="M20" s="63"/>
      <c r="N20" s="61">
        <v>10</v>
      </c>
      <c r="O20" s="63" t="s">
        <v>60</v>
      </c>
      <c r="P20" s="61"/>
      <c r="Q20" s="63"/>
      <c r="R20" s="67">
        <f>SUM(D20+F20+H20+J20+L20+N20+P20)-2</f>
        <v>10</v>
      </c>
      <c r="S20" s="65" t="s">
        <v>60</v>
      </c>
    </row>
    <row r="21" spans="1:19" ht="23.25" hidden="1" customHeight="1" x14ac:dyDescent="0.25">
      <c r="A21" s="49">
        <v>6</v>
      </c>
      <c r="B21" s="226" t="s">
        <v>25</v>
      </c>
      <c r="C21" s="227"/>
      <c r="D21" s="61"/>
      <c r="E21" s="63"/>
      <c r="F21" s="61"/>
      <c r="G21" s="63"/>
      <c r="H21" s="61">
        <v>4</v>
      </c>
      <c r="I21" s="63" t="s">
        <v>60</v>
      </c>
      <c r="J21" s="61">
        <v>4</v>
      </c>
      <c r="K21" s="63" t="s">
        <v>60</v>
      </c>
      <c r="L21" s="61"/>
      <c r="M21" s="63"/>
      <c r="N21" s="61"/>
      <c r="O21" s="63"/>
      <c r="P21" s="61"/>
      <c r="Q21" s="63"/>
      <c r="R21" s="67">
        <f>SUM(D21+F21+H21+J21+L21+N21+P21)</f>
        <v>8</v>
      </c>
      <c r="S21" s="65" t="s">
        <v>60</v>
      </c>
    </row>
    <row r="22" spans="1:19" ht="23.25" hidden="1" customHeight="1" x14ac:dyDescent="0.25">
      <c r="A22" s="49">
        <v>7</v>
      </c>
      <c r="B22" s="226" t="s">
        <v>29</v>
      </c>
      <c r="C22" s="227"/>
      <c r="D22" s="61"/>
      <c r="E22" s="63"/>
      <c r="F22" s="61"/>
      <c r="G22" s="63"/>
      <c r="H22" s="61"/>
      <c r="I22" s="63"/>
      <c r="J22" s="61"/>
      <c r="K22" s="63"/>
      <c r="L22" s="61"/>
      <c r="M22" s="63"/>
      <c r="N22" s="61">
        <v>10</v>
      </c>
      <c r="O22" s="63" t="s">
        <v>60</v>
      </c>
      <c r="P22" s="61"/>
      <c r="Q22" s="63"/>
      <c r="R22" s="67">
        <f t="shared" ref="R22:R23" si="4">SUM(D22+F22+H22+J22+L22+N22+P22)</f>
        <v>10</v>
      </c>
      <c r="S22" s="65" t="s">
        <v>60</v>
      </c>
    </row>
    <row r="23" spans="1:19" ht="23.25" hidden="1" customHeight="1" thickBot="1" x14ac:dyDescent="0.3">
      <c r="A23" s="50">
        <v>8</v>
      </c>
      <c r="B23" s="228" t="s">
        <v>59</v>
      </c>
      <c r="C23" s="229"/>
      <c r="D23" s="62"/>
      <c r="E23" s="64"/>
      <c r="F23" s="62"/>
      <c r="G23" s="64"/>
      <c r="H23" s="62"/>
      <c r="I23" s="64"/>
      <c r="J23" s="62"/>
      <c r="K23" s="64"/>
      <c r="L23" s="62"/>
      <c r="M23" s="64"/>
      <c r="N23" s="62"/>
      <c r="O23" s="64"/>
      <c r="P23" s="62">
        <v>6</v>
      </c>
      <c r="Q23" s="64" t="s">
        <v>60</v>
      </c>
      <c r="R23" s="68">
        <f t="shared" si="4"/>
        <v>6</v>
      </c>
      <c r="S23" s="66" t="s">
        <v>60</v>
      </c>
    </row>
    <row r="24" spans="1:19" ht="68.25" customHeight="1" x14ac:dyDescent="0.25"/>
    <row r="25" spans="1:19" x14ac:dyDescent="0.25">
      <c r="A25" s="286" t="str">
        <f>'C.TESİ-PAZAR'!A39:I39</f>
        <v>UYGUNDUR
..../…../20…..
Necati ARICI 
 Okul Müdürü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</row>
    <row r="26" spans="1:19" x14ac:dyDescent="0.25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</row>
    <row r="27" spans="1:19" x14ac:dyDescent="0.25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</row>
    <row r="28" spans="1:19" x14ac:dyDescent="0.25">
      <c r="A28" s="287"/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</row>
  </sheetData>
  <sortState ref="B10:J11">
    <sortCondition ref="B10"/>
  </sortState>
  <mergeCells count="39">
    <mergeCell ref="A25:S28"/>
    <mergeCell ref="A1:S1"/>
    <mergeCell ref="A2:B2"/>
    <mergeCell ref="R2:S3"/>
    <mergeCell ref="P2:Q3"/>
    <mergeCell ref="N2:O3"/>
    <mergeCell ref="L2:M3"/>
    <mergeCell ref="J2:K3"/>
    <mergeCell ref="H2:I3"/>
    <mergeCell ref="F2:G3"/>
    <mergeCell ref="D2:E3"/>
    <mergeCell ref="A3:B3"/>
    <mergeCell ref="B4:C4"/>
    <mergeCell ref="B5:C5"/>
    <mergeCell ref="B6:C6"/>
    <mergeCell ref="B7:C7"/>
    <mergeCell ref="B8:C8"/>
    <mergeCell ref="B9:C9"/>
    <mergeCell ref="B10:C10"/>
    <mergeCell ref="B11:C11"/>
    <mergeCell ref="A14:B14"/>
    <mergeCell ref="D14:E15"/>
    <mergeCell ref="F14:G15"/>
    <mergeCell ref="A13:S13"/>
    <mergeCell ref="R14:S15"/>
    <mergeCell ref="A15:B15"/>
    <mergeCell ref="L14:M15"/>
    <mergeCell ref="N14:O15"/>
    <mergeCell ref="P14:Q15"/>
    <mergeCell ref="B16:C16"/>
    <mergeCell ref="B17:C17"/>
    <mergeCell ref="B18:C18"/>
    <mergeCell ref="H14:I15"/>
    <mergeCell ref="J14:K15"/>
    <mergeCell ref="B19:C19"/>
    <mergeCell ref="B20:C20"/>
    <mergeCell ref="B21:C21"/>
    <mergeCell ref="B22:C22"/>
    <mergeCell ref="B23:C23"/>
  </mergeCells>
  <pageMargins left="0.51181102362204722" right="0.11811023622047245" top="0.43307086614173229" bottom="0.15748031496062992" header="0.43307086614173229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workbookViewId="0">
      <selection activeCell="AJ6" sqref="AJ6"/>
    </sheetView>
  </sheetViews>
  <sheetFormatPr defaultRowHeight="15" x14ac:dyDescent="0.25"/>
  <cols>
    <col min="1" max="1" width="4.42578125" style="351" customWidth="1"/>
    <col min="2" max="2" width="19.7109375" style="325" bestFit="1" customWidth="1"/>
    <col min="3" max="3" width="13.28515625" style="325" customWidth="1"/>
    <col min="4" max="4" width="5.140625" style="325" customWidth="1"/>
    <col min="5" max="7" width="6.28515625" style="351" customWidth="1"/>
    <col min="8" max="39" width="4" style="325" customWidth="1"/>
    <col min="40" max="40" width="4.42578125" style="325" customWidth="1"/>
    <col min="41" max="16384" width="9.140625" style="325"/>
  </cols>
  <sheetData>
    <row r="1" spans="1:40" ht="18.75" x14ac:dyDescent="0.3">
      <c r="A1" s="324" t="s">
        <v>87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</row>
    <row r="3" spans="1:40" ht="15.75" x14ac:dyDescent="0.25">
      <c r="A3" s="326">
        <v>44593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</row>
    <row r="4" spans="1:40" s="335" customFormat="1" ht="16.5" customHeight="1" x14ac:dyDescent="0.25">
      <c r="A4" s="373" t="s">
        <v>76</v>
      </c>
      <c r="B4" s="374" t="s">
        <v>77</v>
      </c>
      <c r="C4" s="374" t="s">
        <v>78</v>
      </c>
      <c r="D4" s="374" t="s">
        <v>79</v>
      </c>
      <c r="E4" s="375" t="s">
        <v>80</v>
      </c>
      <c r="F4" s="375" t="s">
        <v>81</v>
      </c>
      <c r="G4" s="375" t="s">
        <v>82</v>
      </c>
      <c r="H4" s="330">
        <v>1</v>
      </c>
      <c r="I4" s="330">
        <v>2</v>
      </c>
      <c r="J4" s="330">
        <v>3</v>
      </c>
      <c r="K4" s="330">
        <v>4</v>
      </c>
      <c r="L4" s="330">
        <v>5</v>
      </c>
      <c r="M4" s="330">
        <v>6</v>
      </c>
      <c r="N4" s="328">
        <v>7</v>
      </c>
      <c r="O4" s="328">
        <v>8</v>
      </c>
      <c r="P4" s="328">
        <v>9</v>
      </c>
      <c r="Q4" s="328">
        <v>10</v>
      </c>
      <c r="R4" s="331">
        <v>11</v>
      </c>
      <c r="S4" s="332">
        <v>12</v>
      </c>
      <c r="T4" s="332">
        <v>13</v>
      </c>
      <c r="U4" s="328">
        <v>14</v>
      </c>
      <c r="V4" s="328">
        <v>15</v>
      </c>
      <c r="W4" s="328">
        <v>16</v>
      </c>
      <c r="X4" s="328">
        <v>17</v>
      </c>
      <c r="Y4" s="331">
        <v>18</v>
      </c>
      <c r="Z4" s="332">
        <v>19</v>
      </c>
      <c r="AA4" s="332">
        <v>20</v>
      </c>
      <c r="AB4" s="328">
        <v>21</v>
      </c>
      <c r="AC4" s="328">
        <v>22</v>
      </c>
      <c r="AD4" s="328">
        <v>23</v>
      </c>
      <c r="AE4" s="328">
        <v>24</v>
      </c>
      <c r="AF4" s="331">
        <v>25</v>
      </c>
      <c r="AG4" s="332">
        <v>26</v>
      </c>
      <c r="AH4" s="332">
        <v>27</v>
      </c>
      <c r="AI4" s="328">
        <v>28</v>
      </c>
      <c r="AJ4" s="331">
        <v>29</v>
      </c>
      <c r="AK4" s="331"/>
      <c r="AL4" s="328"/>
      <c r="AM4" s="333" t="s">
        <v>83</v>
      </c>
      <c r="AN4" s="334"/>
    </row>
    <row r="5" spans="1:40" s="335" customFormat="1" ht="16.5" customHeight="1" x14ac:dyDescent="0.25">
      <c r="A5" s="376"/>
      <c r="B5" s="377"/>
      <c r="C5" s="377"/>
      <c r="D5" s="377"/>
      <c r="E5" s="378"/>
      <c r="F5" s="378"/>
      <c r="G5" s="378"/>
      <c r="H5" s="339"/>
      <c r="I5" s="339"/>
      <c r="J5" s="339"/>
      <c r="K5" s="339"/>
      <c r="L5" s="339"/>
      <c r="M5" s="339"/>
      <c r="N5" s="337"/>
      <c r="O5" s="337"/>
      <c r="P5" s="337"/>
      <c r="Q5" s="337"/>
      <c r="R5" s="340"/>
      <c r="S5" s="341"/>
      <c r="T5" s="341"/>
      <c r="U5" s="337"/>
      <c r="V5" s="337"/>
      <c r="W5" s="337"/>
      <c r="X5" s="337"/>
      <c r="Y5" s="340"/>
      <c r="Z5" s="341"/>
      <c r="AA5" s="341"/>
      <c r="AB5" s="337"/>
      <c r="AC5" s="337"/>
      <c r="AD5" s="337"/>
      <c r="AE5" s="337"/>
      <c r="AF5" s="340"/>
      <c r="AG5" s="341"/>
      <c r="AH5" s="341"/>
      <c r="AI5" s="337"/>
      <c r="AJ5" s="340"/>
      <c r="AK5" s="340"/>
      <c r="AL5" s="337"/>
      <c r="AM5" s="342" t="s">
        <v>84</v>
      </c>
      <c r="AN5" s="342" t="s">
        <v>85</v>
      </c>
    </row>
    <row r="6" spans="1:40" x14ac:dyDescent="0.25">
      <c r="A6" s="343">
        <v>1</v>
      </c>
      <c r="B6" s="344"/>
      <c r="C6" s="344"/>
      <c r="D6" s="344"/>
      <c r="E6" s="344"/>
      <c r="F6" s="366">
        <f>E6*18</f>
        <v>0</v>
      </c>
      <c r="G6" s="366">
        <f>SUM(H6:AL6)</f>
        <v>0</v>
      </c>
      <c r="H6" s="345"/>
      <c r="I6" s="345"/>
      <c r="J6" s="345"/>
      <c r="K6" s="345"/>
      <c r="L6" s="345"/>
      <c r="M6" s="345"/>
      <c r="N6" s="346"/>
      <c r="O6" s="346"/>
      <c r="P6" s="346"/>
      <c r="Q6" s="346"/>
      <c r="R6" s="346"/>
      <c r="S6" s="347"/>
      <c r="T6" s="347"/>
      <c r="U6" s="346"/>
      <c r="V6" s="346"/>
      <c r="W6" s="346"/>
      <c r="X6" s="346"/>
      <c r="Y6" s="346"/>
      <c r="Z6" s="347"/>
      <c r="AA6" s="347"/>
      <c r="AB6" s="346"/>
      <c r="AC6" s="346"/>
      <c r="AD6" s="346"/>
      <c r="AE6" s="346"/>
      <c r="AF6" s="346"/>
      <c r="AG6" s="347"/>
      <c r="AH6" s="347"/>
      <c r="AI6" s="346"/>
      <c r="AJ6" s="346"/>
      <c r="AK6" s="346"/>
      <c r="AL6" s="346"/>
      <c r="AM6" s="369">
        <f>SUM(H6:AL6)</f>
        <v>0</v>
      </c>
      <c r="AN6" s="366">
        <f>AM6</f>
        <v>0</v>
      </c>
    </row>
    <row r="7" spans="1:40" x14ac:dyDescent="0.25">
      <c r="A7" s="343">
        <v>2</v>
      </c>
      <c r="B7" s="348"/>
      <c r="C7" s="348"/>
      <c r="D7" s="348"/>
      <c r="E7" s="348"/>
      <c r="F7" s="366">
        <f t="shared" ref="F7:F13" si="0">E7*18</f>
        <v>0</v>
      </c>
      <c r="G7" s="366">
        <f t="shared" ref="G7:G11" si="1">SUM(H7:AL7)</f>
        <v>0</v>
      </c>
      <c r="H7" s="345"/>
      <c r="I7" s="345"/>
      <c r="J7" s="345"/>
      <c r="K7" s="345"/>
      <c r="L7" s="345"/>
      <c r="M7" s="345"/>
      <c r="N7" s="346"/>
      <c r="O7" s="346"/>
      <c r="P7" s="346"/>
      <c r="Q7" s="346"/>
      <c r="R7" s="346"/>
      <c r="S7" s="347"/>
      <c r="T7" s="347"/>
      <c r="U7" s="346"/>
      <c r="V7" s="346"/>
      <c r="W7" s="346"/>
      <c r="X7" s="346"/>
      <c r="Y7" s="346"/>
      <c r="Z7" s="347"/>
      <c r="AA7" s="347"/>
      <c r="AB7" s="346"/>
      <c r="AC7" s="346"/>
      <c r="AD7" s="346"/>
      <c r="AE7" s="346"/>
      <c r="AF7" s="346"/>
      <c r="AG7" s="347"/>
      <c r="AH7" s="347"/>
      <c r="AI7" s="346"/>
      <c r="AJ7" s="346"/>
      <c r="AK7" s="346"/>
      <c r="AL7" s="346"/>
      <c r="AM7" s="369">
        <f t="shared" ref="AM7:AM13" si="2">SUM(H7:AL7)</f>
        <v>0</v>
      </c>
      <c r="AN7" s="366">
        <f t="shared" ref="AN7:AN13" si="3">AM7</f>
        <v>0</v>
      </c>
    </row>
    <row r="8" spans="1:40" x14ac:dyDescent="0.25">
      <c r="A8" s="343">
        <v>3</v>
      </c>
      <c r="B8" s="348"/>
      <c r="C8" s="348"/>
      <c r="D8" s="348"/>
      <c r="E8" s="348"/>
      <c r="F8" s="366">
        <f t="shared" si="0"/>
        <v>0</v>
      </c>
      <c r="G8" s="366">
        <f t="shared" si="1"/>
        <v>0</v>
      </c>
      <c r="H8" s="345"/>
      <c r="I8" s="345"/>
      <c r="J8" s="345"/>
      <c r="K8" s="345"/>
      <c r="L8" s="345"/>
      <c r="M8" s="345"/>
      <c r="N8" s="346"/>
      <c r="O8" s="346"/>
      <c r="P8" s="346"/>
      <c r="Q8" s="346"/>
      <c r="R8" s="346"/>
      <c r="S8" s="347"/>
      <c r="T8" s="347"/>
      <c r="U8" s="346"/>
      <c r="V8" s="346"/>
      <c r="W8" s="346"/>
      <c r="X8" s="346"/>
      <c r="Y8" s="346"/>
      <c r="Z8" s="347"/>
      <c r="AA8" s="347"/>
      <c r="AB8" s="346"/>
      <c r="AC8" s="346"/>
      <c r="AD8" s="346"/>
      <c r="AE8" s="346"/>
      <c r="AF8" s="346"/>
      <c r="AG8" s="347"/>
      <c r="AH8" s="347"/>
      <c r="AI8" s="346"/>
      <c r="AJ8" s="346"/>
      <c r="AK8" s="346"/>
      <c r="AL8" s="346"/>
      <c r="AM8" s="369">
        <f t="shared" si="2"/>
        <v>0</v>
      </c>
      <c r="AN8" s="366">
        <f t="shared" si="3"/>
        <v>0</v>
      </c>
    </row>
    <row r="9" spans="1:40" x14ac:dyDescent="0.25">
      <c r="A9" s="343">
        <v>4</v>
      </c>
      <c r="B9" s="348"/>
      <c r="C9" s="348"/>
      <c r="D9" s="348"/>
      <c r="E9" s="348"/>
      <c r="F9" s="366">
        <f t="shared" si="0"/>
        <v>0</v>
      </c>
      <c r="G9" s="366">
        <f t="shared" si="1"/>
        <v>0</v>
      </c>
      <c r="H9" s="345"/>
      <c r="I9" s="345"/>
      <c r="J9" s="345"/>
      <c r="K9" s="345"/>
      <c r="L9" s="345"/>
      <c r="M9" s="345"/>
      <c r="N9" s="346"/>
      <c r="O9" s="346"/>
      <c r="P9" s="346"/>
      <c r="Q9" s="346"/>
      <c r="R9" s="346"/>
      <c r="S9" s="347"/>
      <c r="T9" s="347"/>
      <c r="U9" s="346"/>
      <c r="V9" s="346"/>
      <c r="W9" s="346"/>
      <c r="X9" s="346"/>
      <c r="Y9" s="346"/>
      <c r="Z9" s="347"/>
      <c r="AA9" s="347"/>
      <c r="AB9" s="346"/>
      <c r="AC9" s="346"/>
      <c r="AD9" s="346"/>
      <c r="AE9" s="346"/>
      <c r="AF9" s="346"/>
      <c r="AG9" s="347"/>
      <c r="AH9" s="347"/>
      <c r="AI9" s="346"/>
      <c r="AJ9" s="346"/>
      <c r="AK9" s="346"/>
      <c r="AL9" s="346"/>
      <c r="AM9" s="369">
        <f t="shared" si="2"/>
        <v>0</v>
      </c>
      <c r="AN9" s="366">
        <f t="shared" si="3"/>
        <v>0</v>
      </c>
    </row>
    <row r="10" spans="1:40" x14ac:dyDescent="0.25">
      <c r="A10" s="343">
        <v>5</v>
      </c>
      <c r="B10" s="349"/>
      <c r="C10" s="349"/>
      <c r="D10" s="349"/>
      <c r="E10" s="349"/>
      <c r="F10" s="366">
        <f t="shared" si="0"/>
        <v>0</v>
      </c>
      <c r="G10" s="366">
        <f t="shared" si="1"/>
        <v>0</v>
      </c>
      <c r="H10" s="345"/>
      <c r="I10" s="345"/>
      <c r="J10" s="345"/>
      <c r="K10" s="345"/>
      <c r="L10" s="345"/>
      <c r="M10" s="345"/>
      <c r="N10" s="346"/>
      <c r="O10" s="346"/>
      <c r="P10" s="346"/>
      <c r="Q10" s="346"/>
      <c r="R10" s="346"/>
      <c r="S10" s="347"/>
      <c r="T10" s="347"/>
      <c r="U10" s="346"/>
      <c r="V10" s="346"/>
      <c r="W10" s="346"/>
      <c r="X10" s="346"/>
      <c r="Y10" s="346"/>
      <c r="Z10" s="347"/>
      <c r="AA10" s="347"/>
      <c r="AB10" s="346"/>
      <c r="AC10" s="346"/>
      <c r="AD10" s="346"/>
      <c r="AE10" s="346"/>
      <c r="AF10" s="346"/>
      <c r="AG10" s="347"/>
      <c r="AH10" s="347"/>
      <c r="AI10" s="346"/>
      <c r="AJ10" s="346"/>
      <c r="AK10" s="346"/>
      <c r="AL10" s="346"/>
      <c r="AM10" s="369">
        <f t="shared" si="2"/>
        <v>0</v>
      </c>
      <c r="AN10" s="366">
        <f t="shared" si="3"/>
        <v>0</v>
      </c>
    </row>
    <row r="11" spans="1:40" x14ac:dyDescent="0.25">
      <c r="A11" s="343">
        <v>6</v>
      </c>
      <c r="B11" s="348"/>
      <c r="C11" s="348"/>
      <c r="D11" s="348"/>
      <c r="E11" s="348"/>
      <c r="F11" s="366">
        <f t="shared" si="0"/>
        <v>0</v>
      </c>
      <c r="G11" s="366">
        <f t="shared" si="1"/>
        <v>0</v>
      </c>
      <c r="H11" s="345"/>
      <c r="I11" s="345"/>
      <c r="J11" s="345"/>
      <c r="K11" s="345"/>
      <c r="L11" s="345"/>
      <c r="M11" s="345"/>
      <c r="N11" s="346"/>
      <c r="O11" s="346"/>
      <c r="P11" s="346"/>
      <c r="Q11" s="346"/>
      <c r="R11" s="346"/>
      <c r="S11" s="347"/>
      <c r="T11" s="347"/>
      <c r="U11" s="346"/>
      <c r="V11" s="346"/>
      <c r="W11" s="346"/>
      <c r="X11" s="346"/>
      <c r="Y11" s="346"/>
      <c r="Z11" s="347"/>
      <c r="AA11" s="347"/>
      <c r="AB11" s="346"/>
      <c r="AC11" s="346"/>
      <c r="AD11" s="346"/>
      <c r="AE11" s="346"/>
      <c r="AF11" s="346"/>
      <c r="AG11" s="347"/>
      <c r="AH11" s="347"/>
      <c r="AI11" s="346"/>
      <c r="AJ11" s="346"/>
      <c r="AK11" s="346"/>
      <c r="AL11" s="346"/>
      <c r="AM11" s="369">
        <f>SUM(H11:AL11)</f>
        <v>0</v>
      </c>
      <c r="AN11" s="366">
        <f t="shared" si="3"/>
        <v>0</v>
      </c>
    </row>
    <row r="12" spans="1:40" x14ac:dyDescent="0.25">
      <c r="A12" s="343">
        <v>7</v>
      </c>
      <c r="B12" s="349"/>
      <c r="C12" s="349"/>
      <c r="D12" s="349"/>
      <c r="E12" s="349"/>
      <c r="F12" s="366">
        <f t="shared" si="0"/>
        <v>0</v>
      </c>
      <c r="G12" s="366">
        <f>SUM(H12:AL12)</f>
        <v>0</v>
      </c>
      <c r="H12" s="345"/>
      <c r="I12" s="345"/>
      <c r="J12" s="345"/>
      <c r="K12" s="345"/>
      <c r="L12" s="345"/>
      <c r="M12" s="345"/>
      <c r="N12" s="346"/>
      <c r="O12" s="346"/>
      <c r="P12" s="346"/>
      <c r="Q12" s="346"/>
      <c r="R12" s="346"/>
      <c r="S12" s="347"/>
      <c r="T12" s="347"/>
      <c r="U12" s="346"/>
      <c r="V12" s="346"/>
      <c r="W12" s="346"/>
      <c r="X12" s="346"/>
      <c r="Y12" s="346"/>
      <c r="Z12" s="347"/>
      <c r="AA12" s="347"/>
      <c r="AB12" s="346"/>
      <c r="AC12" s="346"/>
      <c r="AD12" s="346"/>
      <c r="AE12" s="346"/>
      <c r="AF12" s="346"/>
      <c r="AG12" s="347"/>
      <c r="AH12" s="347"/>
      <c r="AI12" s="346"/>
      <c r="AJ12" s="346"/>
      <c r="AK12" s="346"/>
      <c r="AL12" s="346"/>
      <c r="AM12" s="369">
        <f t="shared" si="2"/>
        <v>0</v>
      </c>
      <c r="AN12" s="366">
        <f t="shared" si="3"/>
        <v>0</v>
      </c>
    </row>
    <row r="13" spans="1:40" x14ac:dyDescent="0.25">
      <c r="A13" s="343">
        <v>8</v>
      </c>
      <c r="B13" s="350"/>
      <c r="C13" s="350"/>
      <c r="D13" s="350"/>
      <c r="E13" s="350"/>
      <c r="F13" s="366">
        <f t="shared" si="0"/>
        <v>0</v>
      </c>
      <c r="G13" s="366">
        <f t="shared" ref="G13" si="4">SUM(H13:AL13)</f>
        <v>0</v>
      </c>
      <c r="H13" s="345"/>
      <c r="I13" s="345"/>
      <c r="J13" s="345"/>
      <c r="K13" s="345"/>
      <c r="L13" s="345"/>
      <c r="M13" s="345"/>
      <c r="N13" s="346"/>
      <c r="O13" s="346"/>
      <c r="P13" s="346"/>
      <c r="Q13" s="346"/>
      <c r="R13" s="346"/>
      <c r="S13" s="347"/>
      <c r="T13" s="347"/>
      <c r="U13" s="346"/>
      <c r="V13" s="346"/>
      <c r="W13" s="346"/>
      <c r="X13" s="346"/>
      <c r="Y13" s="346"/>
      <c r="Z13" s="347"/>
      <c r="AA13" s="347"/>
      <c r="AB13" s="346"/>
      <c r="AC13" s="346"/>
      <c r="AD13" s="346"/>
      <c r="AE13" s="346"/>
      <c r="AF13" s="346"/>
      <c r="AG13" s="347"/>
      <c r="AH13" s="347"/>
      <c r="AI13" s="346"/>
      <c r="AJ13" s="346"/>
      <c r="AK13" s="346"/>
      <c r="AL13" s="346"/>
      <c r="AM13" s="369">
        <f t="shared" si="2"/>
        <v>0</v>
      </c>
      <c r="AN13" s="366">
        <f t="shared" si="3"/>
        <v>0</v>
      </c>
    </row>
    <row r="14" spans="1:40" x14ac:dyDescent="0.25">
      <c r="A14" s="343">
        <v>9</v>
      </c>
      <c r="B14" s="350"/>
      <c r="C14" s="350"/>
      <c r="D14" s="350"/>
      <c r="E14" s="350"/>
      <c r="F14" s="366">
        <f t="shared" ref="F14:F15" si="5">E14*18</f>
        <v>0</v>
      </c>
      <c r="G14" s="366">
        <f t="shared" ref="G14:G15" si="6">SUM(H14:AL14)</f>
        <v>0</v>
      </c>
      <c r="H14" s="345"/>
      <c r="I14" s="345"/>
      <c r="J14" s="345"/>
      <c r="K14" s="345"/>
      <c r="L14" s="345"/>
      <c r="M14" s="345"/>
      <c r="N14" s="346"/>
      <c r="O14" s="346"/>
      <c r="P14" s="346"/>
      <c r="Q14" s="346"/>
      <c r="R14" s="346"/>
      <c r="S14" s="347"/>
      <c r="T14" s="347"/>
      <c r="U14" s="346"/>
      <c r="V14" s="346"/>
      <c r="W14" s="346"/>
      <c r="X14" s="346"/>
      <c r="Y14" s="346"/>
      <c r="Z14" s="347"/>
      <c r="AA14" s="347"/>
      <c r="AB14" s="346"/>
      <c r="AC14" s="346"/>
      <c r="AD14" s="346"/>
      <c r="AE14" s="346"/>
      <c r="AF14" s="346"/>
      <c r="AG14" s="347"/>
      <c r="AH14" s="347"/>
      <c r="AI14" s="346"/>
      <c r="AJ14" s="346"/>
      <c r="AK14" s="346"/>
      <c r="AL14" s="346"/>
      <c r="AM14" s="369">
        <f t="shared" ref="AM14:AM15" si="7">SUM(H14:AL14)</f>
        <v>0</v>
      </c>
      <c r="AN14" s="366">
        <f t="shared" ref="AN14:AN15" si="8">AM14</f>
        <v>0</v>
      </c>
    </row>
    <row r="15" spans="1:40" x14ac:dyDescent="0.25">
      <c r="A15" s="343">
        <v>10</v>
      </c>
      <c r="B15" s="350"/>
      <c r="C15" s="350"/>
      <c r="D15" s="350"/>
      <c r="E15" s="350"/>
      <c r="F15" s="366">
        <f t="shared" si="5"/>
        <v>0</v>
      </c>
      <c r="G15" s="366">
        <f t="shared" si="6"/>
        <v>0</v>
      </c>
      <c r="H15" s="345"/>
      <c r="I15" s="345"/>
      <c r="J15" s="345"/>
      <c r="K15" s="345"/>
      <c r="L15" s="345"/>
      <c r="M15" s="345"/>
      <c r="N15" s="346"/>
      <c r="O15" s="346"/>
      <c r="P15" s="346"/>
      <c r="Q15" s="346"/>
      <c r="R15" s="346"/>
      <c r="S15" s="347"/>
      <c r="T15" s="347"/>
      <c r="U15" s="346"/>
      <c r="V15" s="346"/>
      <c r="W15" s="346"/>
      <c r="X15" s="346"/>
      <c r="Y15" s="346"/>
      <c r="Z15" s="347"/>
      <c r="AA15" s="347"/>
      <c r="AB15" s="346"/>
      <c r="AC15" s="346"/>
      <c r="AD15" s="346"/>
      <c r="AE15" s="346"/>
      <c r="AF15" s="346"/>
      <c r="AG15" s="347"/>
      <c r="AH15" s="347"/>
      <c r="AI15" s="346"/>
      <c r="AJ15" s="346"/>
      <c r="AK15" s="346"/>
      <c r="AL15" s="346"/>
      <c r="AM15" s="369">
        <f t="shared" si="7"/>
        <v>0</v>
      </c>
      <c r="AN15" s="366">
        <f t="shared" si="8"/>
        <v>0</v>
      </c>
    </row>
    <row r="16" spans="1:40" x14ac:dyDescent="0.25">
      <c r="B16" s="352"/>
      <c r="C16" s="352"/>
      <c r="D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</row>
    <row r="17" spans="1:40" ht="15.75" x14ac:dyDescent="0.25">
      <c r="A17" s="353">
        <f>A3+30</f>
        <v>44623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</row>
    <row r="18" spans="1:40" s="335" customFormat="1" ht="16.5" customHeight="1" x14ac:dyDescent="0.25">
      <c r="A18" s="327" t="s">
        <v>76</v>
      </c>
      <c r="B18" s="328" t="s">
        <v>77</v>
      </c>
      <c r="C18" s="328" t="s">
        <v>78</v>
      </c>
      <c r="D18" s="328" t="s">
        <v>79</v>
      </c>
      <c r="E18" s="329" t="s">
        <v>80</v>
      </c>
      <c r="F18" s="329" t="s">
        <v>81</v>
      </c>
      <c r="G18" s="329" t="s">
        <v>82</v>
      </c>
      <c r="H18" s="328">
        <v>1</v>
      </c>
      <c r="I18" s="328">
        <v>2</v>
      </c>
      <c r="J18" s="328">
        <v>3</v>
      </c>
      <c r="K18" s="331">
        <v>4</v>
      </c>
      <c r="L18" s="332">
        <v>5</v>
      </c>
      <c r="M18" s="332">
        <v>6</v>
      </c>
      <c r="N18" s="328">
        <v>7</v>
      </c>
      <c r="O18" s="328">
        <v>8</v>
      </c>
      <c r="P18" s="328">
        <v>9</v>
      </c>
      <c r="Q18" s="328">
        <v>10</v>
      </c>
      <c r="R18" s="331">
        <v>11</v>
      </c>
      <c r="S18" s="332">
        <v>12</v>
      </c>
      <c r="T18" s="332">
        <v>13</v>
      </c>
      <c r="U18" s="328">
        <v>14</v>
      </c>
      <c r="V18" s="328">
        <v>15</v>
      </c>
      <c r="W18" s="328">
        <v>16</v>
      </c>
      <c r="X18" s="328">
        <v>17</v>
      </c>
      <c r="Y18" s="331">
        <v>18</v>
      </c>
      <c r="Z18" s="332">
        <v>19</v>
      </c>
      <c r="AA18" s="332">
        <v>20</v>
      </c>
      <c r="AB18" s="328">
        <v>21</v>
      </c>
      <c r="AC18" s="328">
        <v>22</v>
      </c>
      <c r="AD18" s="328">
        <v>23</v>
      </c>
      <c r="AE18" s="328">
        <v>24</v>
      </c>
      <c r="AF18" s="331">
        <v>25</v>
      </c>
      <c r="AG18" s="332">
        <v>26</v>
      </c>
      <c r="AH18" s="332">
        <v>27</v>
      </c>
      <c r="AI18" s="328">
        <v>28</v>
      </c>
      <c r="AJ18" s="328">
        <v>29</v>
      </c>
      <c r="AK18" s="328">
        <v>30</v>
      </c>
      <c r="AL18" s="328">
        <v>31</v>
      </c>
      <c r="AM18" s="333" t="s">
        <v>83</v>
      </c>
      <c r="AN18" s="334"/>
    </row>
    <row r="19" spans="1:40" s="335" customFormat="1" ht="16.5" customHeight="1" x14ac:dyDescent="0.25">
      <c r="A19" s="336"/>
      <c r="B19" s="337"/>
      <c r="C19" s="337"/>
      <c r="D19" s="337"/>
      <c r="E19" s="338"/>
      <c r="F19" s="338"/>
      <c r="G19" s="338"/>
      <c r="H19" s="337"/>
      <c r="I19" s="337"/>
      <c r="J19" s="337"/>
      <c r="K19" s="340"/>
      <c r="L19" s="341"/>
      <c r="M19" s="341"/>
      <c r="N19" s="337"/>
      <c r="O19" s="337"/>
      <c r="P19" s="337"/>
      <c r="Q19" s="337"/>
      <c r="R19" s="340"/>
      <c r="S19" s="341"/>
      <c r="T19" s="341"/>
      <c r="U19" s="337"/>
      <c r="V19" s="337"/>
      <c r="W19" s="337"/>
      <c r="X19" s="337"/>
      <c r="Y19" s="340"/>
      <c r="Z19" s="341"/>
      <c r="AA19" s="341"/>
      <c r="AB19" s="337"/>
      <c r="AC19" s="337"/>
      <c r="AD19" s="337"/>
      <c r="AE19" s="337"/>
      <c r="AF19" s="340"/>
      <c r="AG19" s="341"/>
      <c r="AH19" s="341"/>
      <c r="AI19" s="337"/>
      <c r="AJ19" s="337"/>
      <c r="AK19" s="337"/>
      <c r="AL19" s="337"/>
      <c r="AM19" s="342" t="s">
        <v>84</v>
      </c>
      <c r="AN19" s="342" t="s">
        <v>85</v>
      </c>
    </row>
    <row r="20" spans="1:40" x14ac:dyDescent="0.25">
      <c r="A20" s="366">
        <v>1</v>
      </c>
      <c r="B20" s="367">
        <f>$B$6</f>
        <v>0</v>
      </c>
      <c r="C20" s="368">
        <f>$C$6</f>
        <v>0</v>
      </c>
      <c r="D20" s="366">
        <f>$D$6</f>
        <v>0</v>
      </c>
      <c r="E20" s="366">
        <f>$E$6</f>
        <v>0</v>
      </c>
      <c r="F20" s="366">
        <f t="shared" ref="F20:F28" si="9">E20*18</f>
        <v>0</v>
      </c>
      <c r="G20" s="366">
        <f t="shared" ref="G20:G28" si="10">SUM(H20:AL20)+G6</f>
        <v>0</v>
      </c>
      <c r="H20" s="346"/>
      <c r="I20" s="346"/>
      <c r="J20" s="346"/>
      <c r="K20" s="346"/>
      <c r="L20" s="347"/>
      <c r="M20" s="347"/>
      <c r="N20" s="346"/>
      <c r="O20" s="346"/>
      <c r="P20" s="346"/>
      <c r="Q20" s="346"/>
      <c r="R20" s="346"/>
      <c r="S20" s="347"/>
      <c r="T20" s="347"/>
      <c r="U20" s="346"/>
      <c r="V20" s="346"/>
      <c r="W20" s="346"/>
      <c r="X20" s="346"/>
      <c r="Y20" s="346"/>
      <c r="Z20" s="347"/>
      <c r="AA20" s="347"/>
      <c r="AB20" s="346"/>
      <c r="AC20" s="346"/>
      <c r="AD20" s="346"/>
      <c r="AE20" s="346"/>
      <c r="AF20" s="346"/>
      <c r="AG20" s="347"/>
      <c r="AH20" s="347"/>
      <c r="AI20" s="346"/>
      <c r="AJ20" s="346"/>
      <c r="AK20" s="346"/>
      <c r="AL20" s="346"/>
      <c r="AM20" s="370">
        <f t="shared" ref="AM20:AM26" si="11">SUM(H20:AL20)</f>
        <v>0</v>
      </c>
      <c r="AN20" s="366">
        <f t="shared" ref="AN20:AN28" si="12">AM20+AN6</f>
        <v>0</v>
      </c>
    </row>
    <row r="21" spans="1:40" x14ac:dyDescent="0.25">
      <c r="A21" s="366">
        <v>2</v>
      </c>
      <c r="B21" s="367">
        <f>$B$7</f>
        <v>0</v>
      </c>
      <c r="C21" s="368">
        <f>$C$7</f>
        <v>0</v>
      </c>
      <c r="D21" s="366">
        <f>$D$7</f>
        <v>0</v>
      </c>
      <c r="E21" s="366">
        <f>$E$7</f>
        <v>0</v>
      </c>
      <c r="F21" s="366">
        <f t="shared" si="9"/>
        <v>0</v>
      </c>
      <c r="G21" s="366">
        <f t="shared" si="10"/>
        <v>0</v>
      </c>
      <c r="H21" s="346"/>
      <c r="I21" s="346"/>
      <c r="J21" s="346"/>
      <c r="K21" s="346"/>
      <c r="L21" s="347"/>
      <c r="M21" s="347"/>
      <c r="N21" s="346"/>
      <c r="O21" s="346"/>
      <c r="P21" s="346"/>
      <c r="Q21" s="346"/>
      <c r="R21" s="346"/>
      <c r="S21" s="347"/>
      <c r="T21" s="347"/>
      <c r="U21" s="346"/>
      <c r="V21" s="346"/>
      <c r="W21" s="346"/>
      <c r="X21" s="346"/>
      <c r="Y21" s="346"/>
      <c r="Z21" s="347"/>
      <c r="AA21" s="347"/>
      <c r="AB21" s="346"/>
      <c r="AC21" s="346"/>
      <c r="AD21" s="346"/>
      <c r="AE21" s="346"/>
      <c r="AF21" s="346"/>
      <c r="AG21" s="347"/>
      <c r="AH21" s="347"/>
      <c r="AI21" s="346"/>
      <c r="AJ21" s="346"/>
      <c r="AK21" s="346"/>
      <c r="AL21" s="346"/>
      <c r="AM21" s="370">
        <f t="shared" si="11"/>
        <v>0</v>
      </c>
      <c r="AN21" s="366">
        <f t="shared" si="12"/>
        <v>0</v>
      </c>
    </row>
    <row r="22" spans="1:40" x14ac:dyDescent="0.25">
      <c r="A22" s="366">
        <v>3</v>
      </c>
      <c r="B22" s="367">
        <f>$B$8</f>
        <v>0</v>
      </c>
      <c r="C22" s="368">
        <f>$C$8</f>
        <v>0</v>
      </c>
      <c r="D22" s="366">
        <f>$D$8</f>
        <v>0</v>
      </c>
      <c r="E22" s="366">
        <f>$E$8</f>
        <v>0</v>
      </c>
      <c r="F22" s="366">
        <f t="shared" si="9"/>
        <v>0</v>
      </c>
      <c r="G22" s="366">
        <f t="shared" si="10"/>
        <v>0</v>
      </c>
      <c r="H22" s="346"/>
      <c r="I22" s="346"/>
      <c r="J22" s="346"/>
      <c r="K22" s="346"/>
      <c r="L22" s="347"/>
      <c r="M22" s="347"/>
      <c r="N22" s="346"/>
      <c r="O22" s="346"/>
      <c r="P22" s="346"/>
      <c r="Q22" s="346"/>
      <c r="R22" s="346"/>
      <c r="S22" s="347"/>
      <c r="T22" s="347"/>
      <c r="U22" s="346"/>
      <c r="V22" s="346"/>
      <c r="W22" s="346"/>
      <c r="X22" s="346"/>
      <c r="Y22" s="346"/>
      <c r="Z22" s="347"/>
      <c r="AA22" s="347"/>
      <c r="AB22" s="346"/>
      <c r="AC22" s="346"/>
      <c r="AD22" s="346"/>
      <c r="AE22" s="346"/>
      <c r="AF22" s="346"/>
      <c r="AG22" s="347"/>
      <c r="AH22" s="347"/>
      <c r="AI22" s="346"/>
      <c r="AJ22" s="346"/>
      <c r="AK22" s="346"/>
      <c r="AL22" s="346"/>
      <c r="AM22" s="370">
        <f t="shared" si="11"/>
        <v>0</v>
      </c>
      <c r="AN22" s="366">
        <f t="shared" si="12"/>
        <v>0</v>
      </c>
    </row>
    <row r="23" spans="1:40" x14ac:dyDescent="0.25">
      <c r="A23" s="366">
        <v>4</v>
      </c>
      <c r="B23" s="367">
        <f>$B$9</f>
        <v>0</v>
      </c>
      <c r="C23" s="368">
        <f>$C$9</f>
        <v>0</v>
      </c>
      <c r="D23" s="366">
        <f>$D$9</f>
        <v>0</v>
      </c>
      <c r="E23" s="366">
        <f>$E$9</f>
        <v>0</v>
      </c>
      <c r="F23" s="366">
        <f t="shared" si="9"/>
        <v>0</v>
      </c>
      <c r="G23" s="366">
        <f t="shared" si="10"/>
        <v>0</v>
      </c>
      <c r="H23" s="346"/>
      <c r="I23" s="346"/>
      <c r="J23" s="346"/>
      <c r="K23" s="346"/>
      <c r="L23" s="347"/>
      <c r="M23" s="347"/>
      <c r="N23" s="346"/>
      <c r="O23" s="346"/>
      <c r="P23" s="346"/>
      <c r="Q23" s="346"/>
      <c r="R23" s="346"/>
      <c r="S23" s="347"/>
      <c r="T23" s="347"/>
      <c r="U23" s="346"/>
      <c r="V23" s="346"/>
      <c r="W23" s="346"/>
      <c r="X23" s="346"/>
      <c r="Y23" s="346"/>
      <c r="Z23" s="347"/>
      <c r="AA23" s="347"/>
      <c r="AB23" s="346"/>
      <c r="AC23" s="346"/>
      <c r="AD23" s="346"/>
      <c r="AE23" s="346"/>
      <c r="AF23" s="346"/>
      <c r="AG23" s="347"/>
      <c r="AH23" s="347"/>
      <c r="AI23" s="346"/>
      <c r="AJ23" s="346"/>
      <c r="AK23" s="346"/>
      <c r="AL23" s="346"/>
      <c r="AM23" s="370">
        <f t="shared" si="11"/>
        <v>0</v>
      </c>
      <c r="AN23" s="366">
        <f t="shared" si="12"/>
        <v>0</v>
      </c>
    </row>
    <row r="24" spans="1:40" x14ac:dyDescent="0.25">
      <c r="A24" s="366">
        <v>5</v>
      </c>
      <c r="B24" s="367">
        <f>$B$10</f>
        <v>0</v>
      </c>
      <c r="C24" s="368">
        <f>$C$10</f>
        <v>0</v>
      </c>
      <c r="D24" s="366">
        <f>$D$10</f>
        <v>0</v>
      </c>
      <c r="E24" s="366">
        <f>$E$10</f>
        <v>0</v>
      </c>
      <c r="F24" s="366">
        <f t="shared" si="9"/>
        <v>0</v>
      </c>
      <c r="G24" s="366">
        <f t="shared" si="10"/>
        <v>0</v>
      </c>
      <c r="H24" s="346"/>
      <c r="I24" s="346"/>
      <c r="J24" s="346"/>
      <c r="K24" s="346"/>
      <c r="L24" s="347"/>
      <c r="M24" s="347"/>
      <c r="N24" s="346"/>
      <c r="O24" s="346"/>
      <c r="P24" s="346"/>
      <c r="Q24" s="346"/>
      <c r="R24" s="346"/>
      <c r="S24" s="347"/>
      <c r="T24" s="347"/>
      <c r="U24" s="346"/>
      <c r="V24" s="346"/>
      <c r="W24" s="346"/>
      <c r="X24" s="346"/>
      <c r="Y24" s="346"/>
      <c r="Z24" s="347"/>
      <c r="AA24" s="347"/>
      <c r="AB24" s="346"/>
      <c r="AC24" s="346"/>
      <c r="AD24" s="346"/>
      <c r="AE24" s="346"/>
      <c r="AF24" s="346"/>
      <c r="AG24" s="347"/>
      <c r="AH24" s="347"/>
      <c r="AI24" s="346"/>
      <c r="AJ24" s="346"/>
      <c r="AK24" s="346"/>
      <c r="AL24" s="346"/>
      <c r="AM24" s="370">
        <f t="shared" si="11"/>
        <v>0</v>
      </c>
      <c r="AN24" s="366">
        <f t="shared" si="12"/>
        <v>0</v>
      </c>
    </row>
    <row r="25" spans="1:40" x14ac:dyDescent="0.25">
      <c r="A25" s="366">
        <v>6</v>
      </c>
      <c r="B25" s="367">
        <f>$B$11</f>
        <v>0</v>
      </c>
      <c r="C25" s="368">
        <f>$C$11</f>
        <v>0</v>
      </c>
      <c r="D25" s="366">
        <f>$D$11</f>
        <v>0</v>
      </c>
      <c r="E25" s="366">
        <f>$E$11</f>
        <v>0</v>
      </c>
      <c r="F25" s="366">
        <f t="shared" si="9"/>
        <v>0</v>
      </c>
      <c r="G25" s="366">
        <f t="shared" si="10"/>
        <v>0</v>
      </c>
      <c r="H25" s="346"/>
      <c r="I25" s="346"/>
      <c r="J25" s="346"/>
      <c r="K25" s="346"/>
      <c r="L25" s="347"/>
      <c r="M25" s="347"/>
      <c r="N25" s="346"/>
      <c r="O25" s="346"/>
      <c r="P25" s="346"/>
      <c r="Q25" s="346"/>
      <c r="R25" s="346"/>
      <c r="S25" s="347"/>
      <c r="T25" s="347"/>
      <c r="U25" s="346"/>
      <c r="V25" s="346"/>
      <c r="W25" s="346"/>
      <c r="X25" s="346"/>
      <c r="Y25" s="346"/>
      <c r="Z25" s="347"/>
      <c r="AA25" s="347"/>
      <c r="AB25" s="346"/>
      <c r="AC25" s="346"/>
      <c r="AD25" s="346"/>
      <c r="AE25" s="346"/>
      <c r="AF25" s="346"/>
      <c r="AG25" s="347"/>
      <c r="AH25" s="347"/>
      <c r="AI25" s="346"/>
      <c r="AJ25" s="346"/>
      <c r="AK25" s="346"/>
      <c r="AL25" s="346"/>
      <c r="AM25" s="370">
        <f t="shared" si="11"/>
        <v>0</v>
      </c>
      <c r="AN25" s="366">
        <f t="shared" si="12"/>
        <v>0</v>
      </c>
    </row>
    <row r="26" spans="1:40" x14ac:dyDescent="0.25">
      <c r="A26" s="366">
        <v>7</v>
      </c>
      <c r="B26" s="367">
        <f>$B$12</f>
        <v>0</v>
      </c>
      <c r="C26" s="368">
        <f>$C$12</f>
        <v>0</v>
      </c>
      <c r="D26" s="366">
        <f>$D$12</f>
        <v>0</v>
      </c>
      <c r="E26" s="366">
        <f>$E$12</f>
        <v>0</v>
      </c>
      <c r="F26" s="366">
        <f t="shared" si="9"/>
        <v>0</v>
      </c>
      <c r="G26" s="366">
        <f t="shared" si="10"/>
        <v>0</v>
      </c>
      <c r="H26" s="346"/>
      <c r="I26" s="346"/>
      <c r="J26" s="346"/>
      <c r="K26" s="346"/>
      <c r="L26" s="347"/>
      <c r="M26" s="347"/>
      <c r="N26" s="346"/>
      <c r="O26" s="346"/>
      <c r="P26" s="346"/>
      <c r="Q26" s="346"/>
      <c r="R26" s="346"/>
      <c r="S26" s="347"/>
      <c r="T26" s="347"/>
      <c r="U26" s="346"/>
      <c r="V26" s="346"/>
      <c r="W26" s="346"/>
      <c r="X26" s="346"/>
      <c r="Y26" s="346"/>
      <c r="Z26" s="347"/>
      <c r="AA26" s="347"/>
      <c r="AB26" s="346"/>
      <c r="AC26" s="346"/>
      <c r="AD26" s="346"/>
      <c r="AE26" s="346"/>
      <c r="AF26" s="346"/>
      <c r="AG26" s="347"/>
      <c r="AH26" s="347"/>
      <c r="AI26" s="346"/>
      <c r="AJ26" s="346"/>
      <c r="AK26" s="346"/>
      <c r="AL26" s="346"/>
      <c r="AM26" s="370">
        <f t="shared" si="11"/>
        <v>0</v>
      </c>
      <c r="AN26" s="366">
        <f t="shared" si="12"/>
        <v>0</v>
      </c>
    </row>
    <row r="27" spans="1:40" x14ac:dyDescent="0.25">
      <c r="A27" s="366">
        <v>8</v>
      </c>
      <c r="B27" s="367">
        <f>$B$14</f>
        <v>0</v>
      </c>
      <c r="C27" s="368">
        <f>$C$13</f>
        <v>0</v>
      </c>
      <c r="D27" s="366">
        <f>$D$13</f>
        <v>0</v>
      </c>
      <c r="E27" s="366">
        <f>$E$13</f>
        <v>0</v>
      </c>
      <c r="F27" s="366">
        <f t="shared" si="9"/>
        <v>0</v>
      </c>
      <c r="G27" s="366">
        <f t="shared" si="10"/>
        <v>0</v>
      </c>
      <c r="H27" s="346"/>
      <c r="I27" s="346"/>
      <c r="J27" s="346"/>
      <c r="K27" s="346"/>
      <c r="L27" s="347"/>
      <c r="M27" s="347"/>
      <c r="N27" s="346"/>
      <c r="O27" s="346"/>
      <c r="P27" s="346"/>
      <c r="Q27" s="346"/>
      <c r="R27" s="346"/>
      <c r="S27" s="347"/>
      <c r="T27" s="347"/>
      <c r="U27" s="346"/>
      <c r="V27" s="346"/>
      <c r="W27" s="346"/>
      <c r="X27" s="346"/>
      <c r="Y27" s="346"/>
      <c r="Z27" s="347"/>
      <c r="AA27" s="347"/>
      <c r="AB27" s="346"/>
      <c r="AC27" s="346"/>
      <c r="AD27" s="346"/>
      <c r="AE27" s="346"/>
      <c r="AF27" s="346"/>
      <c r="AG27" s="347"/>
      <c r="AH27" s="347"/>
      <c r="AI27" s="346"/>
      <c r="AJ27" s="346"/>
      <c r="AK27" s="346"/>
      <c r="AL27" s="346"/>
      <c r="AM27" s="370">
        <f t="shared" ref="AM27:AM28" si="13">SUM(H27:AL27)</f>
        <v>0</v>
      </c>
      <c r="AN27" s="366">
        <f t="shared" si="12"/>
        <v>0</v>
      </c>
    </row>
    <row r="28" spans="1:40" ht="15" hidden="1" customHeight="1" x14ac:dyDescent="0.25">
      <c r="A28" s="366">
        <v>9</v>
      </c>
      <c r="B28" s="367">
        <f t="shared" ref="B28:B30" si="14">$B$13</f>
        <v>0</v>
      </c>
      <c r="C28" s="368">
        <f t="shared" ref="C28:E30" si="15">$C$13</f>
        <v>0</v>
      </c>
      <c r="D28" s="366">
        <f t="shared" ref="D28:D30" si="16">$D$13</f>
        <v>0</v>
      </c>
      <c r="E28" s="366">
        <f t="shared" ref="E28:E30" si="17">$E$13</f>
        <v>0</v>
      </c>
      <c r="F28" s="366">
        <f t="shared" ref="F28:F30" si="18">E28*18</f>
        <v>0</v>
      </c>
      <c r="G28" s="366">
        <f t="shared" ref="G28:G30" si="19">SUM(H28:AL28)+G14</f>
        <v>0</v>
      </c>
      <c r="H28" s="346"/>
      <c r="I28" s="346"/>
      <c r="J28" s="346"/>
      <c r="K28" s="346"/>
      <c r="L28" s="347"/>
      <c r="M28" s="347"/>
      <c r="N28" s="346"/>
      <c r="O28" s="346"/>
      <c r="P28" s="346"/>
      <c r="Q28" s="346"/>
      <c r="R28" s="346"/>
      <c r="S28" s="347"/>
      <c r="T28" s="347"/>
      <c r="U28" s="346"/>
      <c r="V28" s="346"/>
      <c r="W28" s="346"/>
      <c r="X28" s="346"/>
      <c r="Y28" s="346"/>
      <c r="Z28" s="347"/>
      <c r="AA28" s="347"/>
      <c r="AB28" s="346"/>
      <c r="AC28" s="346"/>
      <c r="AD28" s="346"/>
      <c r="AE28" s="346"/>
      <c r="AF28" s="346"/>
      <c r="AG28" s="347"/>
      <c r="AH28" s="347"/>
      <c r="AI28" s="346"/>
      <c r="AJ28" s="346"/>
      <c r="AK28" s="346"/>
      <c r="AL28" s="346"/>
      <c r="AM28" s="370">
        <f t="shared" ref="AM28:AM30" si="20">SUM(H28:AL28)</f>
        <v>0</v>
      </c>
      <c r="AN28" s="366">
        <f t="shared" ref="AN28:AN30" si="21">AM28+AN14</f>
        <v>0</v>
      </c>
    </row>
    <row r="29" spans="1:40" x14ac:dyDescent="0.25">
      <c r="A29" s="366">
        <v>9</v>
      </c>
      <c r="B29" s="367">
        <f>$B$14</f>
        <v>0</v>
      </c>
      <c r="C29" s="368">
        <f>$C$14</f>
        <v>0</v>
      </c>
      <c r="D29" s="366">
        <f>$D$14</f>
        <v>0</v>
      </c>
      <c r="E29" s="366">
        <f>$E$14</f>
        <v>0</v>
      </c>
      <c r="F29" s="366">
        <f t="shared" si="18"/>
        <v>0</v>
      </c>
      <c r="G29" s="366">
        <f t="shared" si="19"/>
        <v>0</v>
      </c>
      <c r="H29" s="346"/>
      <c r="I29" s="346"/>
      <c r="J29" s="346"/>
      <c r="K29" s="346"/>
      <c r="L29" s="347"/>
      <c r="M29" s="347"/>
      <c r="N29" s="346"/>
      <c r="O29" s="346"/>
      <c r="P29" s="346"/>
      <c r="Q29" s="346"/>
      <c r="R29" s="346"/>
      <c r="S29" s="347"/>
      <c r="T29" s="347"/>
      <c r="U29" s="346"/>
      <c r="V29" s="346"/>
      <c r="W29" s="346"/>
      <c r="X29" s="346"/>
      <c r="Y29" s="346"/>
      <c r="Z29" s="347"/>
      <c r="AA29" s="347"/>
      <c r="AB29" s="346"/>
      <c r="AC29" s="346"/>
      <c r="AD29" s="346"/>
      <c r="AE29" s="346"/>
      <c r="AF29" s="346"/>
      <c r="AG29" s="347"/>
      <c r="AH29" s="347"/>
      <c r="AI29" s="346"/>
      <c r="AJ29" s="346"/>
      <c r="AK29" s="346"/>
      <c r="AL29" s="346"/>
      <c r="AM29" s="370">
        <f t="shared" si="20"/>
        <v>0</v>
      </c>
      <c r="AN29" s="366">
        <f t="shared" si="21"/>
        <v>0</v>
      </c>
    </row>
    <row r="30" spans="1:40" x14ac:dyDescent="0.25">
      <c r="A30" s="366">
        <v>10</v>
      </c>
      <c r="B30" s="367">
        <f>$B$15</f>
        <v>0</v>
      </c>
      <c r="C30" s="368">
        <f>$C$15</f>
        <v>0</v>
      </c>
      <c r="D30" s="366">
        <f>$D$15</f>
        <v>0</v>
      </c>
      <c r="E30" s="366">
        <f>$E$15</f>
        <v>0</v>
      </c>
      <c r="F30" s="366">
        <f t="shared" si="18"/>
        <v>0</v>
      </c>
      <c r="G30" s="366">
        <f t="shared" si="19"/>
        <v>0</v>
      </c>
      <c r="H30" s="346"/>
      <c r="I30" s="346"/>
      <c r="J30" s="346"/>
      <c r="K30" s="346"/>
      <c r="L30" s="347"/>
      <c r="M30" s="347"/>
      <c r="N30" s="346"/>
      <c r="O30" s="346"/>
      <c r="P30" s="346"/>
      <c r="Q30" s="346"/>
      <c r="R30" s="346"/>
      <c r="S30" s="347"/>
      <c r="T30" s="347"/>
      <c r="U30" s="346"/>
      <c r="V30" s="346"/>
      <c r="W30" s="346"/>
      <c r="X30" s="346"/>
      <c r="Y30" s="346"/>
      <c r="Z30" s="347"/>
      <c r="AA30" s="347"/>
      <c r="AB30" s="346"/>
      <c r="AC30" s="346"/>
      <c r="AD30" s="346"/>
      <c r="AE30" s="346"/>
      <c r="AF30" s="346"/>
      <c r="AG30" s="347"/>
      <c r="AH30" s="347"/>
      <c r="AI30" s="346"/>
      <c r="AJ30" s="346"/>
      <c r="AK30" s="346"/>
      <c r="AL30" s="346"/>
      <c r="AM30" s="370">
        <f t="shared" si="20"/>
        <v>0</v>
      </c>
      <c r="AN30" s="366">
        <f t="shared" si="21"/>
        <v>0</v>
      </c>
    </row>
    <row r="31" spans="1:40" x14ac:dyDescent="0.25">
      <c r="B31" s="352"/>
      <c r="C31" s="352"/>
      <c r="D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</row>
    <row r="32" spans="1:40" ht="15.75" x14ac:dyDescent="0.25">
      <c r="A32" s="353">
        <f>A17+30</f>
        <v>44653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</row>
    <row r="33" spans="1:40" ht="15" customHeight="1" x14ac:dyDescent="0.25">
      <c r="A33" s="373" t="s">
        <v>76</v>
      </c>
      <c r="B33" s="374" t="s">
        <v>77</v>
      </c>
      <c r="C33" s="374" t="s">
        <v>78</v>
      </c>
      <c r="D33" s="374" t="s">
        <v>79</v>
      </c>
      <c r="E33" s="375" t="s">
        <v>80</v>
      </c>
      <c r="F33" s="375" t="s">
        <v>81</v>
      </c>
      <c r="G33" s="375" t="s">
        <v>82</v>
      </c>
      <c r="H33" s="331">
        <v>1</v>
      </c>
      <c r="I33" s="332">
        <v>2</v>
      </c>
      <c r="J33" s="332">
        <v>3</v>
      </c>
      <c r="K33" s="328">
        <v>4</v>
      </c>
      <c r="L33" s="328">
        <v>5</v>
      </c>
      <c r="M33" s="328">
        <v>6</v>
      </c>
      <c r="N33" s="328">
        <v>7</v>
      </c>
      <c r="O33" s="331">
        <v>8</v>
      </c>
      <c r="P33" s="332">
        <v>9</v>
      </c>
      <c r="Q33" s="332">
        <v>10</v>
      </c>
      <c r="R33" s="330">
        <v>11</v>
      </c>
      <c r="S33" s="330">
        <v>12</v>
      </c>
      <c r="T33" s="330">
        <v>13</v>
      </c>
      <c r="U33" s="330">
        <v>14</v>
      </c>
      <c r="V33" s="330">
        <v>15</v>
      </c>
      <c r="W33" s="332">
        <v>16</v>
      </c>
      <c r="X33" s="332">
        <v>17</v>
      </c>
      <c r="Y33" s="328">
        <v>18</v>
      </c>
      <c r="Z33" s="328">
        <v>19</v>
      </c>
      <c r="AA33" s="328">
        <v>20</v>
      </c>
      <c r="AB33" s="328">
        <v>21</v>
      </c>
      <c r="AC33" s="331">
        <v>22</v>
      </c>
      <c r="AD33" s="330">
        <v>23</v>
      </c>
      <c r="AE33" s="332">
        <v>24</v>
      </c>
      <c r="AF33" s="328">
        <v>25</v>
      </c>
      <c r="AG33" s="328">
        <v>26</v>
      </c>
      <c r="AH33" s="328">
        <v>27</v>
      </c>
      <c r="AI33" s="328">
        <v>28</v>
      </c>
      <c r="AJ33" s="331">
        <v>29</v>
      </c>
      <c r="AK33" s="332">
        <v>30</v>
      </c>
      <c r="AL33" s="331"/>
      <c r="AM33" s="354" t="s">
        <v>83</v>
      </c>
      <c r="AN33" s="355"/>
    </row>
    <row r="34" spans="1:40" x14ac:dyDescent="0.25">
      <c r="A34" s="376"/>
      <c r="B34" s="377"/>
      <c r="C34" s="377"/>
      <c r="D34" s="377"/>
      <c r="E34" s="378"/>
      <c r="F34" s="378"/>
      <c r="G34" s="378"/>
      <c r="H34" s="340"/>
      <c r="I34" s="341"/>
      <c r="J34" s="341"/>
      <c r="K34" s="337"/>
      <c r="L34" s="337"/>
      <c r="M34" s="337"/>
      <c r="N34" s="337"/>
      <c r="O34" s="340"/>
      <c r="P34" s="341"/>
      <c r="Q34" s="341"/>
      <c r="R34" s="339"/>
      <c r="S34" s="339"/>
      <c r="T34" s="339"/>
      <c r="U34" s="339"/>
      <c r="V34" s="339"/>
      <c r="W34" s="341"/>
      <c r="X34" s="341"/>
      <c r="Y34" s="337"/>
      <c r="Z34" s="337"/>
      <c r="AA34" s="337"/>
      <c r="AB34" s="337"/>
      <c r="AC34" s="340"/>
      <c r="AD34" s="339"/>
      <c r="AE34" s="341"/>
      <c r="AF34" s="337"/>
      <c r="AG34" s="337"/>
      <c r="AH34" s="337"/>
      <c r="AI34" s="337"/>
      <c r="AJ34" s="340"/>
      <c r="AK34" s="341"/>
      <c r="AL34" s="340"/>
      <c r="AM34" s="356" t="s">
        <v>84</v>
      </c>
      <c r="AN34" s="356" t="s">
        <v>85</v>
      </c>
    </row>
    <row r="35" spans="1:40" x14ac:dyDescent="0.25">
      <c r="A35" s="366">
        <v>1</v>
      </c>
      <c r="B35" s="367">
        <f>$B$6</f>
        <v>0</v>
      </c>
      <c r="C35" s="368">
        <f>$C$6</f>
        <v>0</v>
      </c>
      <c r="D35" s="366">
        <f>$D$6</f>
        <v>0</v>
      </c>
      <c r="E35" s="366">
        <f>$E$6</f>
        <v>0</v>
      </c>
      <c r="F35" s="366">
        <f t="shared" ref="F35:F45" si="22">E35*18</f>
        <v>0</v>
      </c>
      <c r="G35" s="366">
        <f t="shared" ref="G35:G43" si="23">SUM(H35:AL35)+G20</f>
        <v>0</v>
      </c>
      <c r="H35" s="346"/>
      <c r="I35" s="347"/>
      <c r="J35" s="347"/>
      <c r="K35" s="346"/>
      <c r="L35" s="346"/>
      <c r="M35" s="346"/>
      <c r="N35" s="346"/>
      <c r="O35" s="346"/>
      <c r="P35" s="347"/>
      <c r="Q35" s="347"/>
      <c r="R35" s="345"/>
      <c r="S35" s="345"/>
      <c r="T35" s="345"/>
      <c r="U35" s="345"/>
      <c r="V35" s="345"/>
      <c r="W35" s="347"/>
      <c r="X35" s="347"/>
      <c r="Y35" s="346"/>
      <c r="Z35" s="346"/>
      <c r="AA35" s="346"/>
      <c r="AB35" s="346"/>
      <c r="AC35" s="346"/>
      <c r="AD35" s="345"/>
      <c r="AE35" s="347"/>
      <c r="AF35" s="346"/>
      <c r="AG35" s="346"/>
      <c r="AH35" s="346"/>
      <c r="AI35" s="346"/>
      <c r="AJ35" s="346"/>
      <c r="AK35" s="347"/>
      <c r="AL35" s="346"/>
      <c r="AM35" s="371">
        <f>SUM(H35:AL35)</f>
        <v>0</v>
      </c>
      <c r="AN35" s="372">
        <f t="shared" ref="AN35:AN43" si="24">AM35+AN20</f>
        <v>0</v>
      </c>
    </row>
    <row r="36" spans="1:40" x14ac:dyDescent="0.25">
      <c r="A36" s="366">
        <v>2</v>
      </c>
      <c r="B36" s="367">
        <f>$B$7</f>
        <v>0</v>
      </c>
      <c r="C36" s="368">
        <f>$C$7</f>
        <v>0</v>
      </c>
      <c r="D36" s="366">
        <f>$D$7</f>
        <v>0</v>
      </c>
      <c r="E36" s="366">
        <f>$E$7</f>
        <v>0</v>
      </c>
      <c r="F36" s="366">
        <f t="shared" si="22"/>
        <v>0</v>
      </c>
      <c r="G36" s="366">
        <f t="shared" si="23"/>
        <v>0</v>
      </c>
      <c r="H36" s="346"/>
      <c r="I36" s="347"/>
      <c r="J36" s="347"/>
      <c r="K36" s="346"/>
      <c r="L36" s="346"/>
      <c r="M36" s="346"/>
      <c r="N36" s="346"/>
      <c r="O36" s="346"/>
      <c r="P36" s="347"/>
      <c r="Q36" s="347"/>
      <c r="R36" s="345"/>
      <c r="S36" s="345"/>
      <c r="T36" s="345"/>
      <c r="U36" s="345"/>
      <c r="V36" s="345"/>
      <c r="W36" s="347"/>
      <c r="X36" s="347"/>
      <c r="Y36" s="346"/>
      <c r="Z36" s="346"/>
      <c r="AA36" s="346"/>
      <c r="AB36" s="346"/>
      <c r="AC36" s="346"/>
      <c r="AD36" s="345"/>
      <c r="AE36" s="347"/>
      <c r="AF36" s="346"/>
      <c r="AG36" s="346"/>
      <c r="AH36" s="346"/>
      <c r="AI36" s="346"/>
      <c r="AJ36" s="346"/>
      <c r="AK36" s="347"/>
      <c r="AL36" s="346"/>
      <c r="AM36" s="371">
        <f t="shared" ref="AM36:AM43" si="25">SUM(H36:AL36)</f>
        <v>0</v>
      </c>
      <c r="AN36" s="372">
        <f t="shared" si="24"/>
        <v>0</v>
      </c>
    </row>
    <row r="37" spans="1:40" x14ac:dyDescent="0.25">
      <c r="A37" s="366">
        <v>3</v>
      </c>
      <c r="B37" s="367">
        <f>$B$8</f>
        <v>0</v>
      </c>
      <c r="C37" s="368">
        <f>$C$8</f>
        <v>0</v>
      </c>
      <c r="D37" s="366">
        <f>$D$8</f>
        <v>0</v>
      </c>
      <c r="E37" s="366">
        <f>$E$8</f>
        <v>0</v>
      </c>
      <c r="F37" s="366">
        <f t="shared" si="22"/>
        <v>0</v>
      </c>
      <c r="G37" s="366">
        <f t="shared" si="23"/>
        <v>0</v>
      </c>
      <c r="H37" s="346"/>
      <c r="I37" s="347"/>
      <c r="J37" s="347"/>
      <c r="K37" s="346"/>
      <c r="L37" s="346"/>
      <c r="M37" s="346"/>
      <c r="N37" s="346"/>
      <c r="O37" s="346"/>
      <c r="P37" s="347"/>
      <c r="Q37" s="347"/>
      <c r="R37" s="345"/>
      <c r="S37" s="345"/>
      <c r="T37" s="345"/>
      <c r="U37" s="345"/>
      <c r="V37" s="345"/>
      <c r="W37" s="347"/>
      <c r="X37" s="347"/>
      <c r="Y37" s="346"/>
      <c r="Z37" s="346"/>
      <c r="AA37" s="346"/>
      <c r="AB37" s="346"/>
      <c r="AC37" s="346"/>
      <c r="AD37" s="345"/>
      <c r="AE37" s="347"/>
      <c r="AF37" s="346"/>
      <c r="AG37" s="346"/>
      <c r="AH37" s="346"/>
      <c r="AI37" s="346"/>
      <c r="AJ37" s="346"/>
      <c r="AK37" s="347"/>
      <c r="AL37" s="346"/>
      <c r="AM37" s="371">
        <f t="shared" si="25"/>
        <v>0</v>
      </c>
      <c r="AN37" s="372">
        <f t="shared" si="24"/>
        <v>0</v>
      </c>
    </row>
    <row r="38" spans="1:40" x14ac:dyDescent="0.25">
      <c r="A38" s="366">
        <v>4</v>
      </c>
      <c r="B38" s="367">
        <f>$B$9</f>
        <v>0</v>
      </c>
      <c r="C38" s="368">
        <f>$C$9</f>
        <v>0</v>
      </c>
      <c r="D38" s="366">
        <f>$D$9</f>
        <v>0</v>
      </c>
      <c r="E38" s="366">
        <f>$E$9</f>
        <v>0</v>
      </c>
      <c r="F38" s="366">
        <f t="shared" si="22"/>
        <v>0</v>
      </c>
      <c r="G38" s="366">
        <f t="shared" si="23"/>
        <v>0</v>
      </c>
      <c r="H38" s="346"/>
      <c r="I38" s="347"/>
      <c r="J38" s="347"/>
      <c r="K38" s="346"/>
      <c r="L38" s="346"/>
      <c r="M38" s="346"/>
      <c r="N38" s="346"/>
      <c r="O38" s="346"/>
      <c r="P38" s="347"/>
      <c r="Q38" s="347"/>
      <c r="R38" s="345"/>
      <c r="S38" s="345"/>
      <c r="T38" s="345"/>
      <c r="U38" s="345"/>
      <c r="V38" s="345"/>
      <c r="W38" s="347"/>
      <c r="X38" s="347"/>
      <c r="Y38" s="346"/>
      <c r="Z38" s="346"/>
      <c r="AA38" s="346"/>
      <c r="AB38" s="346"/>
      <c r="AC38" s="346"/>
      <c r="AD38" s="345"/>
      <c r="AE38" s="347"/>
      <c r="AF38" s="346"/>
      <c r="AG38" s="346"/>
      <c r="AH38" s="346"/>
      <c r="AI38" s="346"/>
      <c r="AJ38" s="346"/>
      <c r="AK38" s="347"/>
      <c r="AL38" s="346"/>
      <c r="AM38" s="371">
        <f t="shared" si="25"/>
        <v>0</v>
      </c>
      <c r="AN38" s="372">
        <f t="shared" si="24"/>
        <v>0</v>
      </c>
    </row>
    <row r="39" spans="1:40" x14ac:dyDescent="0.25">
      <c r="A39" s="366">
        <v>5</v>
      </c>
      <c r="B39" s="367">
        <f>$B$10</f>
        <v>0</v>
      </c>
      <c r="C39" s="368">
        <f>$C$10</f>
        <v>0</v>
      </c>
      <c r="D39" s="366">
        <f>$D$10</f>
        <v>0</v>
      </c>
      <c r="E39" s="366">
        <f>$E$10</f>
        <v>0</v>
      </c>
      <c r="F39" s="366">
        <f t="shared" si="22"/>
        <v>0</v>
      </c>
      <c r="G39" s="366">
        <f t="shared" si="23"/>
        <v>0</v>
      </c>
      <c r="H39" s="346"/>
      <c r="I39" s="347"/>
      <c r="J39" s="347"/>
      <c r="K39" s="346"/>
      <c r="L39" s="346"/>
      <c r="M39" s="346"/>
      <c r="N39" s="346"/>
      <c r="O39" s="346"/>
      <c r="P39" s="347"/>
      <c r="Q39" s="347"/>
      <c r="R39" s="345"/>
      <c r="S39" s="345"/>
      <c r="T39" s="345"/>
      <c r="U39" s="345"/>
      <c r="V39" s="345"/>
      <c r="W39" s="347"/>
      <c r="X39" s="347"/>
      <c r="Y39" s="346"/>
      <c r="Z39" s="346"/>
      <c r="AA39" s="346"/>
      <c r="AB39" s="346"/>
      <c r="AC39" s="346"/>
      <c r="AD39" s="345"/>
      <c r="AE39" s="347"/>
      <c r="AF39" s="346"/>
      <c r="AG39" s="346"/>
      <c r="AH39" s="346"/>
      <c r="AI39" s="346"/>
      <c r="AJ39" s="346"/>
      <c r="AK39" s="347"/>
      <c r="AL39" s="346"/>
      <c r="AM39" s="371">
        <f t="shared" si="25"/>
        <v>0</v>
      </c>
      <c r="AN39" s="372">
        <f t="shared" si="24"/>
        <v>0</v>
      </c>
    </row>
    <row r="40" spans="1:40" x14ac:dyDescent="0.25">
      <c r="A40" s="366">
        <v>6</v>
      </c>
      <c r="B40" s="367">
        <f>$B$11</f>
        <v>0</v>
      </c>
      <c r="C40" s="368">
        <f>$C$11</f>
        <v>0</v>
      </c>
      <c r="D40" s="366">
        <f>$D$11</f>
        <v>0</v>
      </c>
      <c r="E40" s="366">
        <f>$E$11</f>
        <v>0</v>
      </c>
      <c r="F40" s="366">
        <f t="shared" si="22"/>
        <v>0</v>
      </c>
      <c r="G40" s="366">
        <f t="shared" si="23"/>
        <v>0</v>
      </c>
      <c r="H40" s="346"/>
      <c r="I40" s="347"/>
      <c r="J40" s="347"/>
      <c r="K40" s="346"/>
      <c r="L40" s="346"/>
      <c r="M40" s="346"/>
      <c r="N40" s="346"/>
      <c r="O40" s="346"/>
      <c r="P40" s="347"/>
      <c r="Q40" s="347"/>
      <c r="R40" s="345"/>
      <c r="S40" s="345"/>
      <c r="T40" s="345"/>
      <c r="U40" s="345"/>
      <c r="V40" s="345"/>
      <c r="W40" s="347"/>
      <c r="X40" s="347"/>
      <c r="Y40" s="346"/>
      <c r="Z40" s="346"/>
      <c r="AA40" s="346"/>
      <c r="AB40" s="346"/>
      <c r="AC40" s="346"/>
      <c r="AD40" s="345"/>
      <c r="AE40" s="347"/>
      <c r="AF40" s="346"/>
      <c r="AG40" s="346"/>
      <c r="AH40" s="346"/>
      <c r="AI40" s="346"/>
      <c r="AJ40" s="346"/>
      <c r="AK40" s="347"/>
      <c r="AL40" s="346"/>
      <c r="AM40" s="371">
        <f t="shared" si="25"/>
        <v>0</v>
      </c>
      <c r="AN40" s="372">
        <f t="shared" si="24"/>
        <v>0</v>
      </c>
    </row>
    <row r="41" spans="1:40" x14ac:dyDescent="0.25">
      <c r="A41" s="366">
        <v>7</v>
      </c>
      <c r="B41" s="367">
        <f>$B$12</f>
        <v>0</v>
      </c>
      <c r="C41" s="368">
        <f>$C$12</f>
        <v>0</v>
      </c>
      <c r="D41" s="366">
        <f>$D$12</f>
        <v>0</v>
      </c>
      <c r="E41" s="366">
        <f>$E$12</f>
        <v>0</v>
      </c>
      <c r="F41" s="366">
        <f t="shared" si="22"/>
        <v>0</v>
      </c>
      <c r="G41" s="366">
        <f t="shared" si="23"/>
        <v>0</v>
      </c>
      <c r="H41" s="346"/>
      <c r="I41" s="347"/>
      <c r="J41" s="347"/>
      <c r="K41" s="346"/>
      <c r="L41" s="346"/>
      <c r="M41" s="346"/>
      <c r="N41" s="346"/>
      <c r="O41" s="346"/>
      <c r="P41" s="347"/>
      <c r="Q41" s="347"/>
      <c r="R41" s="345"/>
      <c r="S41" s="345"/>
      <c r="T41" s="345"/>
      <c r="U41" s="345"/>
      <c r="V41" s="345"/>
      <c r="W41" s="347"/>
      <c r="X41" s="347"/>
      <c r="Y41" s="346"/>
      <c r="Z41" s="346"/>
      <c r="AA41" s="346"/>
      <c r="AB41" s="346"/>
      <c r="AC41" s="346"/>
      <c r="AD41" s="345"/>
      <c r="AE41" s="347"/>
      <c r="AF41" s="346"/>
      <c r="AG41" s="346"/>
      <c r="AH41" s="346"/>
      <c r="AI41" s="346"/>
      <c r="AJ41" s="346"/>
      <c r="AK41" s="347"/>
      <c r="AL41" s="346"/>
      <c r="AM41" s="371">
        <f t="shared" si="25"/>
        <v>0</v>
      </c>
      <c r="AN41" s="372">
        <f t="shared" si="24"/>
        <v>0</v>
      </c>
    </row>
    <row r="42" spans="1:40" x14ac:dyDescent="0.25">
      <c r="A42" s="366">
        <v>8</v>
      </c>
      <c r="B42" s="367">
        <f>$B$14</f>
        <v>0</v>
      </c>
      <c r="C42" s="368">
        <f>$C$13</f>
        <v>0</v>
      </c>
      <c r="D42" s="366">
        <f>$D$13</f>
        <v>0</v>
      </c>
      <c r="E42" s="366">
        <f>$E$13</f>
        <v>0</v>
      </c>
      <c r="F42" s="366">
        <f t="shared" si="22"/>
        <v>0</v>
      </c>
      <c r="G42" s="366">
        <f t="shared" ref="G42:G45" si="26">SUM(H42:AL42)+G28</f>
        <v>0</v>
      </c>
      <c r="H42" s="346"/>
      <c r="I42" s="347"/>
      <c r="J42" s="347"/>
      <c r="K42" s="346"/>
      <c r="L42" s="346"/>
      <c r="M42" s="346"/>
      <c r="N42" s="346"/>
      <c r="O42" s="346"/>
      <c r="P42" s="347"/>
      <c r="Q42" s="347"/>
      <c r="R42" s="345"/>
      <c r="S42" s="345"/>
      <c r="T42" s="345"/>
      <c r="U42" s="345"/>
      <c r="V42" s="345"/>
      <c r="W42" s="347"/>
      <c r="X42" s="347"/>
      <c r="Y42" s="346"/>
      <c r="Z42" s="346"/>
      <c r="AA42" s="346"/>
      <c r="AB42" s="346"/>
      <c r="AC42" s="346"/>
      <c r="AD42" s="345"/>
      <c r="AE42" s="347"/>
      <c r="AF42" s="346"/>
      <c r="AG42" s="346"/>
      <c r="AH42" s="346"/>
      <c r="AI42" s="346"/>
      <c r="AJ42" s="346"/>
      <c r="AK42" s="347"/>
      <c r="AL42" s="346"/>
      <c r="AM42" s="371">
        <f t="shared" si="25"/>
        <v>0</v>
      </c>
      <c r="AN42" s="372">
        <f t="shared" si="24"/>
        <v>0</v>
      </c>
    </row>
    <row r="43" spans="1:40" ht="15" hidden="1" customHeight="1" x14ac:dyDescent="0.25">
      <c r="A43" s="366">
        <v>9</v>
      </c>
      <c r="B43" s="367">
        <f t="shared" ref="B43:B45" si="27">$B$13</f>
        <v>0</v>
      </c>
      <c r="C43" s="368">
        <f t="shared" ref="C43:E45" si="28">$C$13</f>
        <v>0</v>
      </c>
      <c r="D43" s="366">
        <f t="shared" ref="D43:D45" si="29">$D$13</f>
        <v>0</v>
      </c>
      <c r="E43" s="366">
        <f t="shared" ref="E43:E45" si="30">$E$13</f>
        <v>0</v>
      </c>
      <c r="F43" s="366">
        <f t="shared" si="22"/>
        <v>0</v>
      </c>
      <c r="G43" s="366">
        <f t="shared" si="26"/>
        <v>0</v>
      </c>
      <c r="H43" s="346"/>
      <c r="I43" s="347"/>
      <c r="J43" s="347"/>
      <c r="K43" s="346"/>
      <c r="L43" s="346"/>
      <c r="M43" s="346"/>
      <c r="N43" s="346"/>
      <c r="O43" s="346"/>
      <c r="P43" s="347"/>
      <c r="Q43" s="347"/>
      <c r="R43" s="345"/>
      <c r="S43" s="345"/>
      <c r="T43" s="345"/>
      <c r="U43" s="345"/>
      <c r="V43" s="345"/>
      <c r="W43" s="347"/>
      <c r="X43" s="347"/>
      <c r="Y43" s="346"/>
      <c r="Z43" s="346"/>
      <c r="AA43" s="346"/>
      <c r="AB43" s="346"/>
      <c r="AC43" s="346"/>
      <c r="AD43" s="345"/>
      <c r="AE43" s="347"/>
      <c r="AF43" s="346"/>
      <c r="AG43" s="346"/>
      <c r="AH43" s="346"/>
      <c r="AI43" s="346"/>
      <c r="AJ43" s="346"/>
      <c r="AK43" s="347"/>
      <c r="AL43" s="346"/>
      <c r="AM43" s="371">
        <f t="shared" ref="AM43:AM45" si="31">SUM(H43:AL43)</f>
        <v>0</v>
      </c>
      <c r="AN43" s="372">
        <f t="shared" ref="AN43:AN45" si="32">AM43+AN28</f>
        <v>0</v>
      </c>
    </row>
    <row r="44" spans="1:40" x14ac:dyDescent="0.25">
      <c r="A44" s="366">
        <v>9</v>
      </c>
      <c r="B44" s="367">
        <f>$B$14</f>
        <v>0</v>
      </c>
      <c r="C44" s="368">
        <f>$C$14</f>
        <v>0</v>
      </c>
      <c r="D44" s="366">
        <f>$D$14</f>
        <v>0</v>
      </c>
      <c r="E44" s="366">
        <f>$E$14</f>
        <v>0</v>
      </c>
      <c r="F44" s="366">
        <f t="shared" si="22"/>
        <v>0</v>
      </c>
      <c r="G44" s="366">
        <f t="shared" si="26"/>
        <v>0</v>
      </c>
      <c r="H44" s="346"/>
      <c r="I44" s="347"/>
      <c r="J44" s="347"/>
      <c r="K44" s="346"/>
      <c r="L44" s="346"/>
      <c r="M44" s="346"/>
      <c r="N44" s="346"/>
      <c r="O44" s="346"/>
      <c r="P44" s="347"/>
      <c r="Q44" s="347"/>
      <c r="R44" s="345"/>
      <c r="S44" s="345"/>
      <c r="T44" s="345"/>
      <c r="U44" s="345"/>
      <c r="V44" s="345"/>
      <c r="W44" s="347"/>
      <c r="X44" s="347"/>
      <c r="Y44" s="346"/>
      <c r="Z44" s="346"/>
      <c r="AA44" s="346"/>
      <c r="AB44" s="346"/>
      <c r="AC44" s="346"/>
      <c r="AD44" s="345"/>
      <c r="AE44" s="347"/>
      <c r="AF44" s="346"/>
      <c r="AG44" s="346"/>
      <c r="AH44" s="346"/>
      <c r="AI44" s="346"/>
      <c r="AJ44" s="346"/>
      <c r="AK44" s="347"/>
      <c r="AL44" s="346"/>
      <c r="AM44" s="371">
        <f t="shared" si="31"/>
        <v>0</v>
      </c>
      <c r="AN44" s="372">
        <f t="shared" si="32"/>
        <v>0</v>
      </c>
    </row>
    <row r="45" spans="1:40" x14ac:dyDescent="0.25">
      <c r="A45" s="366">
        <v>10</v>
      </c>
      <c r="B45" s="367">
        <f>$B$15</f>
        <v>0</v>
      </c>
      <c r="C45" s="368">
        <f>$C$15</f>
        <v>0</v>
      </c>
      <c r="D45" s="366">
        <f>$D$15</f>
        <v>0</v>
      </c>
      <c r="E45" s="366">
        <f>$E$15</f>
        <v>0</v>
      </c>
      <c r="F45" s="366">
        <f t="shared" si="22"/>
        <v>0</v>
      </c>
      <c r="G45" s="366">
        <f t="shared" si="26"/>
        <v>0</v>
      </c>
      <c r="H45" s="346"/>
      <c r="I45" s="347"/>
      <c r="J45" s="347"/>
      <c r="K45" s="346"/>
      <c r="L45" s="346"/>
      <c r="M45" s="346"/>
      <c r="N45" s="346"/>
      <c r="O45" s="346"/>
      <c r="P45" s="347"/>
      <c r="Q45" s="347"/>
      <c r="R45" s="345"/>
      <c r="S45" s="345"/>
      <c r="T45" s="345"/>
      <c r="U45" s="345"/>
      <c r="V45" s="345"/>
      <c r="W45" s="347"/>
      <c r="X45" s="347"/>
      <c r="Y45" s="346"/>
      <c r="Z45" s="346"/>
      <c r="AA45" s="346"/>
      <c r="AB45" s="346"/>
      <c r="AC45" s="346"/>
      <c r="AD45" s="345"/>
      <c r="AE45" s="347"/>
      <c r="AF45" s="346"/>
      <c r="AG45" s="346"/>
      <c r="AH45" s="346"/>
      <c r="AI45" s="346"/>
      <c r="AJ45" s="346"/>
      <c r="AK45" s="347"/>
      <c r="AL45" s="346"/>
      <c r="AM45" s="371">
        <f t="shared" si="31"/>
        <v>0</v>
      </c>
      <c r="AN45" s="372">
        <f t="shared" si="32"/>
        <v>0</v>
      </c>
    </row>
    <row r="46" spans="1:40" ht="16.5" customHeight="1" x14ac:dyDescent="0.25">
      <c r="B46" s="352"/>
      <c r="C46" s="352"/>
      <c r="D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</row>
    <row r="47" spans="1:40" ht="15.75" x14ac:dyDescent="0.25">
      <c r="A47" s="353">
        <f>A32+30</f>
        <v>44683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3"/>
      <c r="AL47" s="353"/>
      <c r="AM47" s="353"/>
      <c r="AN47" s="353"/>
    </row>
    <row r="48" spans="1:40" ht="15" customHeight="1" x14ac:dyDescent="0.25">
      <c r="A48" s="373" t="s">
        <v>76</v>
      </c>
      <c r="B48" s="374" t="s">
        <v>77</v>
      </c>
      <c r="C48" s="374" t="s">
        <v>78</v>
      </c>
      <c r="D48" s="374" t="s">
        <v>79</v>
      </c>
      <c r="E48" s="375" t="s">
        <v>80</v>
      </c>
      <c r="F48" s="375" t="s">
        <v>81</v>
      </c>
      <c r="G48" s="375" t="s">
        <v>82</v>
      </c>
      <c r="H48" s="330">
        <v>1</v>
      </c>
      <c r="I48" s="330">
        <v>2</v>
      </c>
      <c r="J48" s="330">
        <v>3</v>
      </c>
      <c r="K48" s="330">
        <v>4</v>
      </c>
      <c r="L48" s="328">
        <v>5</v>
      </c>
      <c r="M48" s="331">
        <v>6</v>
      </c>
      <c r="N48" s="332">
        <v>7</v>
      </c>
      <c r="O48" s="332">
        <v>8</v>
      </c>
      <c r="P48" s="328">
        <v>9</v>
      </c>
      <c r="Q48" s="328">
        <v>10</v>
      </c>
      <c r="R48" s="328">
        <v>11</v>
      </c>
      <c r="S48" s="328">
        <v>12</v>
      </c>
      <c r="T48" s="331">
        <v>13</v>
      </c>
      <c r="U48" s="332">
        <v>14</v>
      </c>
      <c r="V48" s="332">
        <v>15</v>
      </c>
      <c r="W48" s="328">
        <v>16</v>
      </c>
      <c r="X48" s="328">
        <v>17</v>
      </c>
      <c r="Y48" s="328">
        <v>18</v>
      </c>
      <c r="Z48" s="330">
        <v>19</v>
      </c>
      <c r="AA48" s="331">
        <v>20</v>
      </c>
      <c r="AB48" s="332">
        <v>21</v>
      </c>
      <c r="AC48" s="332">
        <v>22</v>
      </c>
      <c r="AD48" s="328">
        <v>23</v>
      </c>
      <c r="AE48" s="328">
        <v>24</v>
      </c>
      <c r="AF48" s="328">
        <v>25</v>
      </c>
      <c r="AG48" s="328">
        <v>26</v>
      </c>
      <c r="AH48" s="331">
        <v>27</v>
      </c>
      <c r="AI48" s="332">
        <v>28</v>
      </c>
      <c r="AJ48" s="332">
        <v>29</v>
      </c>
      <c r="AK48" s="328">
        <v>30</v>
      </c>
      <c r="AL48" s="328">
        <v>31</v>
      </c>
      <c r="AM48" s="333" t="s">
        <v>83</v>
      </c>
      <c r="AN48" s="334"/>
    </row>
    <row r="49" spans="1:40" x14ac:dyDescent="0.25">
      <c r="A49" s="376"/>
      <c r="B49" s="377"/>
      <c r="C49" s="377"/>
      <c r="D49" s="377"/>
      <c r="E49" s="378"/>
      <c r="F49" s="378"/>
      <c r="G49" s="378"/>
      <c r="H49" s="339"/>
      <c r="I49" s="339"/>
      <c r="J49" s="339"/>
      <c r="K49" s="339"/>
      <c r="L49" s="337"/>
      <c r="M49" s="340"/>
      <c r="N49" s="341"/>
      <c r="O49" s="341"/>
      <c r="P49" s="337"/>
      <c r="Q49" s="337"/>
      <c r="R49" s="337"/>
      <c r="S49" s="337"/>
      <c r="T49" s="340"/>
      <c r="U49" s="341"/>
      <c r="V49" s="341"/>
      <c r="W49" s="337"/>
      <c r="X49" s="337"/>
      <c r="Y49" s="337"/>
      <c r="Z49" s="339"/>
      <c r="AA49" s="340"/>
      <c r="AB49" s="341"/>
      <c r="AC49" s="341"/>
      <c r="AD49" s="337"/>
      <c r="AE49" s="337"/>
      <c r="AF49" s="337"/>
      <c r="AG49" s="337"/>
      <c r="AH49" s="340"/>
      <c r="AI49" s="341"/>
      <c r="AJ49" s="341"/>
      <c r="AK49" s="337"/>
      <c r="AL49" s="337"/>
      <c r="AM49" s="342" t="s">
        <v>84</v>
      </c>
      <c r="AN49" s="342" t="s">
        <v>85</v>
      </c>
    </row>
    <row r="50" spans="1:40" x14ac:dyDescent="0.25">
      <c r="A50" s="366">
        <v>1</v>
      </c>
      <c r="B50" s="367">
        <f>$B$6</f>
        <v>0</v>
      </c>
      <c r="C50" s="368">
        <f>$C$6</f>
        <v>0</v>
      </c>
      <c r="D50" s="366">
        <f>$D$6</f>
        <v>0</v>
      </c>
      <c r="E50" s="366">
        <f>$E$6</f>
        <v>0</v>
      </c>
      <c r="F50" s="366">
        <f t="shared" ref="F50:F60" si="33">E50*18</f>
        <v>0</v>
      </c>
      <c r="G50" s="366">
        <f t="shared" ref="G50:G58" si="34">SUM(H50:AL50)+G35</f>
        <v>0</v>
      </c>
      <c r="H50" s="345"/>
      <c r="I50" s="345"/>
      <c r="J50" s="345"/>
      <c r="K50" s="345"/>
      <c r="L50" s="346"/>
      <c r="M50" s="346"/>
      <c r="N50" s="347"/>
      <c r="O50" s="347"/>
      <c r="P50" s="346"/>
      <c r="Q50" s="346"/>
      <c r="R50" s="346"/>
      <c r="S50" s="346"/>
      <c r="T50" s="346"/>
      <c r="U50" s="347"/>
      <c r="V50" s="347"/>
      <c r="W50" s="346"/>
      <c r="X50" s="346"/>
      <c r="Y50" s="346"/>
      <c r="Z50" s="345"/>
      <c r="AA50" s="346"/>
      <c r="AB50" s="347"/>
      <c r="AC50" s="347"/>
      <c r="AD50" s="346"/>
      <c r="AE50" s="346"/>
      <c r="AF50" s="346"/>
      <c r="AG50" s="346"/>
      <c r="AH50" s="346"/>
      <c r="AI50" s="347"/>
      <c r="AJ50" s="347"/>
      <c r="AK50" s="346"/>
      <c r="AL50" s="346"/>
      <c r="AM50" s="370">
        <f t="shared" ref="AM50:AM58" si="35">SUM(H50:AL50)</f>
        <v>0</v>
      </c>
      <c r="AN50" s="366">
        <f t="shared" ref="AN50:AN58" si="36">AM50+AN35</f>
        <v>0</v>
      </c>
    </row>
    <row r="51" spans="1:40" x14ac:dyDescent="0.25">
      <c r="A51" s="366">
        <v>2</v>
      </c>
      <c r="B51" s="367">
        <f>$B$7</f>
        <v>0</v>
      </c>
      <c r="C51" s="368">
        <f>$C$7</f>
        <v>0</v>
      </c>
      <c r="D51" s="366">
        <f>$D$7</f>
        <v>0</v>
      </c>
      <c r="E51" s="366">
        <f>$E$7</f>
        <v>0</v>
      </c>
      <c r="F51" s="366">
        <f t="shared" si="33"/>
        <v>0</v>
      </c>
      <c r="G51" s="366">
        <f t="shared" si="34"/>
        <v>0</v>
      </c>
      <c r="H51" s="345"/>
      <c r="I51" s="345"/>
      <c r="J51" s="345"/>
      <c r="K51" s="345"/>
      <c r="L51" s="346"/>
      <c r="M51" s="346"/>
      <c r="N51" s="347"/>
      <c r="O51" s="347"/>
      <c r="P51" s="346"/>
      <c r="Q51" s="346"/>
      <c r="R51" s="346"/>
      <c r="S51" s="346"/>
      <c r="T51" s="346"/>
      <c r="U51" s="347"/>
      <c r="V51" s="347"/>
      <c r="W51" s="346"/>
      <c r="X51" s="346"/>
      <c r="Y51" s="346"/>
      <c r="Z51" s="345"/>
      <c r="AA51" s="346"/>
      <c r="AB51" s="347"/>
      <c r="AC51" s="347"/>
      <c r="AD51" s="346"/>
      <c r="AE51" s="346"/>
      <c r="AF51" s="346"/>
      <c r="AG51" s="346"/>
      <c r="AH51" s="346"/>
      <c r="AI51" s="347"/>
      <c r="AJ51" s="347"/>
      <c r="AK51" s="346"/>
      <c r="AL51" s="346"/>
      <c r="AM51" s="370">
        <f t="shared" si="35"/>
        <v>0</v>
      </c>
      <c r="AN51" s="366">
        <f t="shared" si="36"/>
        <v>0</v>
      </c>
    </row>
    <row r="52" spans="1:40" x14ac:dyDescent="0.25">
      <c r="A52" s="366">
        <v>3</v>
      </c>
      <c r="B52" s="367">
        <f>$B$8</f>
        <v>0</v>
      </c>
      <c r="C52" s="368">
        <f>$C$8</f>
        <v>0</v>
      </c>
      <c r="D52" s="366">
        <f>$D$8</f>
        <v>0</v>
      </c>
      <c r="E52" s="366">
        <f>$E$8</f>
        <v>0</v>
      </c>
      <c r="F52" s="366">
        <f t="shared" si="33"/>
        <v>0</v>
      </c>
      <c r="G52" s="366">
        <f t="shared" si="34"/>
        <v>0</v>
      </c>
      <c r="H52" s="345"/>
      <c r="I52" s="345"/>
      <c r="J52" s="345"/>
      <c r="K52" s="345"/>
      <c r="L52" s="346"/>
      <c r="M52" s="346"/>
      <c r="N52" s="347"/>
      <c r="O52" s="347"/>
      <c r="P52" s="346"/>
      <c r="Q52" s="346"/>
      <c r="R52" s="346"/>
      <c r="S52" s="346"/>
      <c r="T52" s="346"/>
      <c r="U52" s="347"/>
      <c r="V52" s="347"/>
      <c r="W52" s="346"/>
      <c r="X52" s="346"/>
      <c r="Y52" s="346"/>
      <c r="Z52" s="345"/>
      <c r="AA52" s="346"/>
      <c r="AB52" s="347"/>
      <c r="AC52" s="347"/>
      <c r="AD52" s="346"/>
      <c r="AE52" s="346"/>
      <c r="AF52" s="346"/>
      <c r="AG52" s="346"/>
      <c r="AH52" s="346"/>
      <c r="AI52" s="347"/>
      <c r="AJ52" s="347"/>
      <c r="AK52" s="346"/>
      <c r="AL52" s="346"/>
      <c r="AM52" s="370">
        <f t="shared" si="35"/>
        <v>0</v>
      </c>
      <c r="AN52" s="366">
        <f t="shared" si="36"/>
        <v>0</v>
      </c>
    </row>
    <row r="53" spans="1:40" x14ac:dyDescent="0.25">
      <c r="A53" s="366">
        <v>4</v>
      </c>
      <c r="B53" s="367">
        <f>$B$9</f>
        <v>0</v>
      </c>
      <c r="C53" s="368">
        <f>$C$9</f>
        <v>0</v>
      </c>
      <c r="D53" s="366">
        <f>$D$9</f>
        <v>0</v>
      </c>
      <c r="E53" s="366">
        <f>$E$9</f>
        <v>0</v>
      </c>
      <c r="F53" s="366">
        <f t="shared" si="33"/>
        <v>0</v>
      </c>
      <c r="G53" s="366">
        <f t="shared" si="34"/>
        <v>0</v>
      </c>
      <c r="H53" s="345"/>
      <c r="I53" s="345"/>
      <c r="J53" s="345"/>
      <c r="K53" s="345"/>
      <c r="L53" s="346"/>
      <c r="M53" s="346"/>
      <c r="N53" s="347"/>
      <c r="O53" s="347"/>
      <c r="P53" s="346"/>
      <c r="Q53" s="346"/>
      <c r="R53" s="346"/>
      <c r="S53" s="346"/>
      <c r="T53" s="346"/>
      <c r="U53" s="347"/>
      <c r="V53" s="347"/>
      <c r="W53" s="346"/>
      <c r="X53" s="346"/>
      <c r="Y53" s="346"/>
      <c r="Z53" s="345"/>
      <c r="AA53" s="346"/>
      <c r="AB53" s="347"/>
      <c r="AC53" s="347"/>
      <c r="AD53" s="346"/>
      <c r="AE53" s="346"/>
      <c r="AF53" s="346"/>
      <c r="AG53" s="346"/>
      <c r="AH53" s="346"/>
      <c r="AI53" s="347"/>
      <c r="AJ53" s="347"/>
      <c r="AK53" s="346"/>
      <c r="AL53" s="346"/>
      <c r="AM53" s="370">
        <f>SUM(H53:AL53)</f>
        <v>0</v>
      </c>
      <c r="AN53" s="366">
        <f t="shared" si="36"/>
        <v>0</v>
      </c>
    </row>
    <row r="54" spans="1:40" x14ac:dyDescent="0.25">
      <c r="A54" s="366">
        <v>5</v>
      </c>
      <c r="B54" s="367">
        <f>$B$10</f>
        <v>0</v>
      </c>
      <c r="C54" s="368">
        <f>$C$10</f>
        <v>0</v>
      </c>
      <c r="D54" s="366">
        <f>$D$10</f>
        <v>0</v>
      </c>
      <c r="E54" s="366">
        <f>$E$10</f>
        <v>0</v>
      </c>
      <c r="F54" s="366">
        <f t="shared" si="33"/>
        <v>0</v>
      </c>
      <c r="G54" s="366">
        <f t="shared" si="34"/>
        <v>0</v>
      </c>
      <c r="H54" s="345"/>
      <c r="I54" s="345"/>
      <c r="J54" s="345"/>
      <c r="K54" s="345"/>
      <c r="L54" s="346"/>
      <c r="M54" s="346"/>
      <c r="N54" s="347"/>
      <c r="O54" s="347"/>
      <c r="P54" s="346"/>
      <c r="Q54" s="346"/>
      <c r="R54" s="346"/>
      <c r="S54" s="346"/>
      <c r="T54" s="346"/>
      <c r="U54" s="347"/>
      <c r="V54" s="347"/>
      <c r="W54" s="346"/>
      <c r="X54" s="346"/>
      <c r="Y54" s="346"/>
      <c r="Z54" s="345"/>
      <c r="AA54" s="346"/>
      <c r="AB54" s="347"/>
      <c r="AC54" s="347"/>
      <c r="AD54" s="346"/>
      <c r="AE54" s="346"/>
      <c r="AF54" s="346"/>
      <c r="AG54" s="346"/>
      <c r="AH54" s="346"/>
      <c r="AI54" s="347"/>
      <c r="AJ54" s="347"/>
      <c r="AK54" s="346"/>
      <c r="AL54" s="346"/>
      <c r="AM54" s="370">
        <f t="shared" si="35"/>
        <v>0</v>
      </c>
      <c r="AN54" s="366">
        <f t="shared" si="36"/>
        <v>0</v>
      </c>
    </row>
    <row r="55" spans="1:40" x14ac:dyDescent="0.25">
      <c r="A55" s="366">
        <v>6</v>
      </c>
      <c r="B55" s="367">
        <f>$B$11</f>
        <v>0</v>
      </c>
      <c r="C55" s="368">
        <f>$C$11</f>
        <v>0</v>
      </c>
      <c r="D55" s="366">
        <f>$D$11</f>
        <v>0</v>
      </c>
      <c r="E55" s="366">
        <f>$E$11</f>
        <v>0</v>
      </c>
      <c r="F55" s="366">
        <f t="shared" si="33"/>
        <v>0</v>
      </c>
      <c r="G55" s="366">
        <f t="shared" si="34"/>
        <v>0</v>
      </c>
      <c r="H55" s="345"/>
      <c r="I55" s="345"/>
      <c r="J55" s="345"/>
      <c r="K55" s="345"/>
      <c r="L55" s="346"/>
      <c r="M55" s="346"/>
      <c r="N55" s="347"/>
      <c r="O55" s="347"/>
      <c r="P55" s="346"/>
      <c r="Q55" s="346"/>
      <c r="R55" s="346"/>
      <c r="S55" s="346"/>
      <c r="T55" s="346"/>
      <c r="U55" s="347"/>
      <c r="V55" s="347"/>
      <c r="W55" s="346"/>
      <c r="X55" s="346"/>
      <c r="Y55" s="346"/>
      <c r="Z55" s="345"/>
      <c r="AA55" s="346"/>
      <c r="AB55" s="347"/>
      <c r="AC55" s="347"/>
      <c r="AD55" s="346"/>
      <c r="AE55" s="346"/>
      <c r="AF55" s="346"/>
      <c r="AG55" s="346"/>
      <c r="AH55" s="346"/>
      <c r="AI55" s="347"/>
      <c r="AJ55" s="347"/>
      <c r="AK55" s="346"/>
      <c r="AL55" s="346"/>
      <c r="AM55" s="370">
        <f t="shared" si="35"/>
        <v>0</v>
      </c>
      <c r="AN55" s="366">
        <f t="shared" si="36"/>
        <v>0</v>
      </c>
    </row>
    <row r="56" spans="1:40" x14ac:dyDescent="0.25">
      <c r="A56" s="366">
        <v>7</v>
      </c>
      <c r="B56" s="367">
        <f>$B$12</f>
        <v>0</v>
      </c>
      <c r="C56" s="368">
        <f>$C$12</f>
        <v>0</v>
      </c>
      <c r="D56" s="366">
        <f>$D$12</f>
        <v>0</v>
      </c>
      <c r="E56" s="366">
        <f>$E$12</f>
        <v>0</v>
      </c>
      <c r="F56" s="366">
        <f t="shared" si="33"/>
        <v>0</v>
      </c>
      <c r="G56" s="366">
        <f t="shared" si="34"/>
        <v>0</v>
      </c>
      <c r="H56" s="345"/>
      <c r="I56" s="345"/>
      <c r="J56" s="345"/>
      <c r="K56" s="345"/>
      <c r="L56" s="346"/>
      <c r="M56" s="346"/>
      <c r="N56" s="347"/>
      <c r="O56" s="347"/>
      <c r="P56" s="346"/>
      <c r="Q56" s="346"/>
      <c r="R56" s="346"/>
      <c r="S56" s="346"/>
      <c r="T56" s="346"/>
      <c r="U56" s="347"/>
      <c r="V56" s="347"/>
      <c r="W56" s="346"/>
      <c r="X56" s="346"/>
      <c r="Y56" s="346"/>
      <c r="Z56" s="345"/>
      <c r="AA56" s="346"/>
      <c r="AB56" s="347"/>
      <c r="AC56" s="347"/>
      <c r="AD56" s="346"/>
      <c r="AE56" s="346"/>
      <c r="AF56" s="346"/>
      <c r="AG56" s="346"/>
      <c r="AH56" s="346"/>
      <c r="AI56" s="347"/>
      <c r="AJ56" s="347"/>
      <c r="AK56" s="346"/>
      <c r="AL56" s="346"/>
      <c r="AM56" s="370">
        <f t="shared" si="35"/>
        <v>0</v>
      </c>
      <c r="AN56" s="366">
        <f t="shared" si="36"/>
        <v>0</v>
      </c>
    </row>
    <row r="57" spans="1:40" x14ac:dyDescent="0.25">
      <c r="A57" s="366">
        <v>8</v>
      </c>
      <c r="B57" s="367">
        <f>$B$14</f>
        <v>0</v>
      </c>
      <c r="C57" s="368">
        <f>$C$13</f>
        <v>0</v>
      </c>
      <c r="D57" s="366">
        <f>$D$13</f>
        <v>0</v>
      </c>
      <c r="E57" s="366">
        <f>$E$13</f>
        <v>0</v>
      </c>
      <c r="F57" s="366">
        <f t="shared" si="33"/>
        <v>0</v>
      </c>
      <c r="G57" s="366">
        <f t="shared" ref="G57:G60" si="37">SUM(H57:AL57)+G43</f>
        <v>0</v>
      </c>
      <c r="H57" s="345"/>
      <c r="I57" s="345"/>
      <c r="J57" s="345"/>
      <c r="K57" s="345"/>
      <c r="L57" s="346"/>
      <c r="M57" s="346"/>
      <c r="N57" s="347"/>
      <c r="O57" s="347"/>
      <c r="P57" s="346"/>
      <c r="Q57" s="346"/>
      <c r="R57" s="346"/>
      <c r="S57" s="346"/>
      <c r="T57" s="346"/>
      <c r="U57" s="347"/>
      <c r="V57" s="347"/>
      <c r="W57" s="346"/>
      <c r="X57" s="346"/>
      <c r="Y57" s="346"/>
      <c r="Z57" s="345"/>
      <c r="AA57" s="346"/>
      <c r="AB57" s="347"/>
      <c r="AC57" s="347"/>
      <c r="AD57" s="346"/>
      <c r="AE57" s="346"/>
      <c r="AF57" s="346"/>
      <c r="AG57" s="346"/>
      <c r="AH57" s="346"/>
      <c r="AI57" s="347"/>
      <c r="AJ57" s="347"/>
      <c r="AK57" s="346"/>
      <c r="AL57" s="346"/>
      <c r="AM57" s="370">
        <f t="shared" si="35"/>
        <v>0</v>
      </c>
      <c r="AN57" s="366">
        <f t="shared" si="36"/>
        <v>0</v>
      </c>
    </row>
    <row r="58" spans="1:40" ht="15" hidden="1" customHeight="1" x14ac:dyDescent="0.25">
      <c r="A58" s="366">
        <v>9</v>
      </c>
      <c r="B58" s="367">
        <f t="shared" ref="B58:B60" si="38">$B$13</f>
        <v>0</v>
      </c>
      <c r="C58" s="368">
        <f t="shared" ref="C58:E60" si="39">$C$13</f>
        <v>0</v>
      </c>
      <c r="D58" s="366">
        <f t="shared" ref="D58:D60" si="40">$D$13</f>
        <v>0</v>
      </c>
      <c r="E58" s="366">
        <f t="shared" ref="E58:E60" si="41">$E$13</f>
        <v>0</v>
      </c>
      <c r="F58" s="366">
        <f t="shared" si="33"/>
        <v>0</v>
      </c>
      <c r="G58" s="366">
        <f t="shared" si="37"/>
        <v>0</v>
      </c>
      <c r="H58" s="345"/>
      <c r="I58" s="345"/>
      <c r="J58" s="345"/>
      <c r="K58" s="345"/>
      <c r="L58" s="346"/>
      <c r="M58" s="346"/>
      <c r="N58" s="347"/>
      <c r="O58" s="347"/>
      <c r="P58" s="346"/>
      <c r="Q58" s="346"/>
      <c r="R58" s="346"/>
      <c r="S58" s="346"/>
      <c r="T58" s="346"/>
      <c r="U58" s="347"/>
      <c r="V58" s="347"/>
      <c r="W58" s="346"/>
      <c r="X58" s="346"/>
      <c r="Y58" s="346"/>
      <c r="Z58" s="345"/>
      <c r="AA58" s="346"/>
      <c r="AB58" s="347"/>
      <c r="AC58" s="347"/>
      <c r="AD58" s="346"/>
      <c r="AE58" s="346"/>
      <c r="AF58" s="346"/>
      <c r="AG58" s="346"/>
      <c r="AH58" s="346"/>
      <c r="AI58" s="347"/>
      <c r="AJ58" s="347"/>
      <c r="AK58" s="346"/>
      <c r="AL58" s="346"/>
      <c r="AM58" s="370">
        <f t="shared" ref="AM58:AM60" si="42">SUM(H58:AL58)</f>
        <v>0</v>
      </c>
      <c r="AN58" s="366">
        <f t="shared" ref="AN58:AN60" si="43">AM58+AN43</f>
        <v>0</v>
      </c>
    </row>
    <row r="59" spans="1:40" x14ac:dyDescent="0.25">
      <c r="A59" s="366">
        <v>9</v>
      </c>
      <c r="B59" s="367">
        <f>$B$14</f>
        <v>0</v>
      </c>
      <c r="C59" s="368">
        <f>$C$14</f>
        <v>0</v>
      </c>
      <c r="D59" s="366">
        <f>$D$14</f>
        <v>0</v>
      </c>
      <c r="E59" s="366">
        <f>$E$14</f>
        <v>0</v>
      </c>
      <c r="F59" s="366">
        <f t="shared" si="33"/>
        <v>0</v>
      </c>
      <c r="G59" s="366">
        <f t="shared" si="37"/>
        <v>0</v>
      </c>
      <c r="H59" s="345"/>
      <c r="I59" s="345"/>
      <c r="J59" s="345"/>
      <c r="K59" s="345"/>
      <c r="L59" s="346"/>
      <c r="M59" s="346"/>
      <c r="N59" s="347"/>
      <c r="O59" s="347"/>
      <c r="P59" s="346"/>
      <c r="Q59" s="346"/>
      <c r="R59" s="346"/>
      <c r="S59" s="346"/>
      <c r="T59" s="346"/>
      <c r="U59" s="347"/>
      <c r="V59" s="347"/>
      <c r="W59" s="346"/>
      <c r="X59" s="346"/>
      <c r="Y59" s="346"/>
      <c r="Z59" s="345"/>
      <c r="AA59" s="346"/>
      <c r="AB59" s="347"/>
      <c r="AC59" s="347"/>
      <c r="AD59" s="346"/>
      <c r="AE59" s="346"/>
      <c r="AF59" s="346"/>
      <c r="AG59" s="346"/>
      <c r="AH59" s="346"/>
      <c r="AI59" s="347"/>
      <c r="AJ59" s="347"/>
      <c r="AK59" s="346"/>
      <c r="AL59" s="346"/>
      <c r="AM59" s="370">
        <f t="shared" si="42"/>
        <v>0</v>
      </c>
      <c r="AN59" s="366">
        <f t="shared" si="43"/>
        <v>0</v>
      </c>
    </row>
    <row r="60" spans="1:40" x14ac:dyDescent="0.25">
      <c r="A60" s="366">
        <v>10</v>
      </c>
      <c r="B60" s="367">
        <f>$B$15</f>
        <v>0</v>
      </c>
      <c r="C60" s="368">
        <f>$C$15</f>
        <v>0</v>
      </c>
      <c r="D60" s="366">
        <f>$D$15</f>
        <v>0</v>
      </c>
      <c r="E60" s="366">
        <f>$E$15</f>
        <v>0</v>
      </c>
      <c r="F60" s="366">
        <f t="shared" si="33"/>
        <v>0</v>
      </c>
      <c r="G60" s="366">
        <f t="shared" si="37"/>
        <v>0</v>
      </c>
      <c r="H60" s="345"/>
      <c r="I60" s="345"/>
      <c r="J60" s="345"/>
      <c r="K60" s="345"/>
      <c r="L60" s="346"/>
      <c r="M60" s="346"/>
      <c r="N60" s="347"/>
      <c r="O60" s="347"/>
      <c r="P60" s="346"/>
      <c r="Q60" s="346"/>
      <c r="R60" s="346"/>
      <c r="S60" s="346"/>
      <c r="T60" s="346"/>
      <c r="U60" s="347"/>
      <c r="V60" s="347"/>
      <c r="W60" s="346"/>
      <c r="X60" s="346"/>
      <c r="Y60" s="346"/>
      <c r="Z60" s="345"/>
      <c r="AA60" s="346"/>
      <c r="AB60" s="347"/>
      <c r="AC60" s="347"/>
      <c r="AD60" s="346"/>
      <c r="AE60" s="346"/>
      <c r="AF60" s="346"/>
      <c r="AG60" s="346"/>
      <c r="AH60" s="346"/>
      <c r="AI60" s="347"/>
      <c r="AJ60" s="347"/>
      <c r="AK60" s="346"/>
      <c r="AL60" s="346"/>
      <c r="AM60" s="370">
        <f t="shared" si="42"/>
        <v>0</v>
      </c>
      <c r="AN60" s="366">
        <f t="shared" si="43"/>
        <v>0</v>
      </c>
    </row>
    <row r="61" spans="1:40" x14ac:dyDescent="0.25">
      <c r="A61" s="357"/>
      <c r="B61" s="358"/>
      <c r="C61" s="359"/>
      <c r="D61" s="360"/>
      <c r="E61" s="357"/>
      <c r="F61" s="357"/>
      <c r="G61" s="357"/>
      <c r="H61" s="361"/>
      <c r="I61" s="361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352"/>
      <c r="AN61" s="352"/>
    </row>
    <row r="62" spans="1:40" ht="15.75" x14ac:dyDescent="0.25">
      <c r="A62" s="353">
        <f>A47+30</f>
        <v>44713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3"/>
      <c r="AJ62" s="353"/>
      <c r="AK62" s="353"/>
      <c r="AL62" s="353"/>
      <c r="AM62" s="353"/>
      <c r="AN62" s="353"/>
    </row>
    <row r="63" spans="1:40" ht="15" customHeight="1" x14ac:dyDescent="0.25">
      <c r="A63" s="373" t="s">
        <v>76</v>
      </c>
      <c r="B63" s="374" t="s">
        <v>77</v>
      </c>
      <c r="C63" s="374" t="s">
        <v>78</v>
      </c>
      <c r="D63" s="374" t="s">
        <v>79</v>
      </c>
      <c r="E63" s="375" t="s">
        <v>80</v>
      </c>
      <c r="F63" s="375" t="s">
        <v>81</v>
      </c>
      <c r="G63" s="375" t="s">
        <v>82</v>
      </c>
      <c r="H63" s="328">
        <v>1</v>
      </c>
      <c r="I63" s="328">
        <v>2</v>
      </c>
      <c r="J63" s="331">
        <v>3</v>
      </c>
      <c r="K63" s="332">
        <v>4</v>
      </c>
      <c r="L63" s="332">
        <v>5</v>
      </c>
      <c r="M63" s="328">
        <v>6</v>
      </c>
      <c r="N63" s="328">
        <v>7</v>
      </c>
      <c r="O63" s="328">
        <v>8</v>
      </c>
      <c r="P63" s="328">
        <v>9</v>
      </c>
      <c r="Q63" s="331">
        <v>10</v>
      </c>
      <c r="R63" s="332">
        <v>11</v>
      </c>
      <c r="S63" s="332">
        <v>12</v>
      </c>
      <c r="T63" s="328">
        <v>13</v>
      </c>
      <c r="U63" s="328">
        <v>14</v>
      </c>
      <c r="V63" s="328">
        <v>15</v>
      </c>
      <c r="W63" s="328">
        <v>16</v>
      </c>
      <c r="X63" s="331">
        <v>17</v>
      </c>
      <c r="Y63" s="332">
        <v>18</v>
      </c>
      <c r="Z63" s="332">
        <v>19</v>
      </c>
      <c r="AA63" s="330">
        <v>20</v>
      </c>
      <c r="AB63" s="330">
        <v>21</v>
      </c>
      <c r="AC63" s="330">
        <v>22</v>
      </c>
      <c r="AD63" s="330">
        <v>23</v>
      </c>
      <c r="AE63" s="330">
        <v>24</v>
      </c>
      <c r="AF63" s="330">
        <v>25</v>
      </c>
      <c r="AG63" s="330">
        <v>26</v>
      </c>
      <c r="AH63" s="330">
        <v>27</v>
      </c>
      <c r="AI63" s="330">
        <v>28</v>
      </c>
      <c r="AJ63" s="330">
        <v>29</v>
      </c>
      <c r="AK63" s="330">
        <v>30</v>
      </c>
      <c r="AL63" s="330"/>
      <c r="AM63" s="333" t="s">
        <v>83</v>
      </c>
      <c r="AN63" s="334"/>
    </row>
    <row r="64" spans="1:40" x14ac:dyDescent="0.25">
      <c r="A64" s="376"/>
      <c r="B64" s="377"/>
      <c r="C64" s="377"/>
      <c r="D64" s="377"/>
      <c r="E64" s="378"/>
      <c r="F64" s="378"/>
      <c r="G64" s="378"/>
      <c r="H64" s="337"/>
      <c r="I64" s="337"/>
      <c r="J64" s="340"/>
      <c r="K64" s="341"/>
      <c r="L64" s="341"/>
      <c r="M64" s="337"/>
      <c r="N64" s="337"/>
      <c r="O64" s="337"/>
      <c r="P64" s="337"/>
      <c r="Q64" s="340"/>
      <c r="R64" s="341"/>
      <c r="S64" s="341"/>
      <c r="T64" s="337"/>
      <c r="U64" s="337"/>
      <c r="V64" s="337"/>
      <c r="W64" s="337"/>
      <c r="X64" s="340"/>
      <c r="Y64" s="341"/>
      <c r="Z64" s="341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42" t="s">
        <v>84</v>
      </c>
      <c r="AN64" s="342" t="s">
        <v>85</v>
      </c>
    </row>
    <row r="65" spans="1:40" x14ac:dyDescent="0.25">
      <c r="A65" s="366">
        <v>1</v>
      </c>
      <c r="B65" s="367">
        <f>$B$6</f>
        <v>0</v>
      </c>
      <c r="C65" s="368">
        <f>$C$6</f>
        <v>0</v>
      </c>
      <c r="D65" s="366">
        <f>$D$6</f>
        <v>0</v>
      </c>
      <c r="E65" s="366">
        <f>$E$6</f>
        <v>0</v>
      </c>
      <c r="F65" s="366">
        <f>E65*18</f>
        <v>0</v>
      </c>
      <c r="G65" s="366">
        <f t="shared" ref="G65:G73" si="44">SUM(H65:AL65)+G50</f>
        <v>0</v>
      </c>
      <c r="H65" s="346"/>
      <c r="I65" s="346"/>
      <c r="J65" s="346"/>
      <c r="K65" s="347"/>
      <c r="L65" s="347"/>
      <c r="M65" s="346"/>
      <c r="N65" s="346"/>
      <c r="O65" s="346"/>
      <c r="P65" s="346"/>
      <c r="Q65" s="346"/>
      <c r="R65" s="347"/>
      <c r="S65" s="347"/>
      <c r="T65" s="346"/>
      <c r="U65" s="346"/>
      <c r="V65" s="346"/>
      <c r="W65" s="346"/>
      <c r="X65" s="346"/>
      <c r="Y65" s="347"/>
      <c r="Z65" s="347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70">
        <f>SUM(H65:AL65)</f>
        <v>0</v>
      </c>
      <c r="AN65" s="366">
        <f t="shared" ref="AN65:AN73" si="45">AM65+AN50</f>
        <v>0</v>
      </c>
    </row>
    <row r="66" spans="1:40" x14ac:dyDescent="0.25">
      <c r="A66" s="366">
        <v>2</v>
      </c>
      <c r="B66" s="367">
        <f>$B$7</f>
        <v>0</v>
      </c>
      <c r="C66" s="368">
        <f>$C$7</f>
        <v>0</v>
      </c>
      <c r="D66" s="366">
        <f>$D$7</f>
        <v>0</v>
      </c>
      <c r="E66" s="366">
        <f>$E$7</f>
        <v>0</v>
      </c>
      <c r="F66" s="366">
        <f>E66*18</f>
        <v>0</v>
      </c>
      <c r="G66" s="366">
        <f t="shared" si="44"/>
        <v>0</v>
      </c>
      <c r="H66" s="346"/>
      <c r="I66" s="346"/>
      <c r="J66" s="346"/>
      <c r="K66" s="347"/>
      <c r="L66" s="347"/>
      <c r="M66" s="346"/>
      <c r="N66" s="346"/>
      <c r="O66" s="346"/>
      <c r="P66" s="346"/>
      <c r="Q66" s="346"/>
      <c r="R66" s="347"/>
      <c r="S66" s="347"/>
      <c r="T66" s="346"/>
      <c r="U66" s="346"/>
      <c r="V66" s="346"/>
      <c r="W66" s="346"/>
      <c r="X66" s="346"/>
      <c r="Y66" s="347"/>
      <c r="Z66" s="347"/>
      <c r="AA66" s="345"/>
      <c r="AB66" s="345"/>
      <c r="AC66" s="345"/>
      <c r="AD66" s="345"/>
      <c r="AE66" s="345"/>
      <c r="AF66" s="345"/>
      <c r="AG66" s="345"/>
      <c r="AH66" s="345"/>
      <c r="AI66" s="345"/>
      <c r="AJ66" s="345"/>
      <c r="AK66" s="345"/>
      <c r="AL66" s="345"/>
      <c r="AM66" s="370">
        <f t="shared" ref="AM66:AM73" si="46">SUM(H66:AL66)</f>
        <v>0</v>
      </c>
      <c r="AN66" s="366">
        <f t="shared" si="45"/>
        <v>0</v>
      </c>
    </row>
    <row r="67" spans="1:40" x14ac:dyDescent="0.25">
      <c r="A67" s="366">
        <v>3</v>
      </c>
      <c r="B67" s="367">
        <f>$B$8</f>
        <v>0</v>
      </c>
      <c r="C67" s="368">
        <f>$C$8</f>
        <v>0</v>
      </c>
      <c r="D67" s="366">
        <f>$D$8</f>
        <v>0</v>
      </c>
      <c r="E67" s="366">
        <f>$E$8</f>
        <v>0</v>
      </c>
      <c r="F67" s="366">
        <f t="shared" ref="F67:F75" si="47">E67*18</f>
        <v>0</v>
      </c>
      <c r="G67" s="366">
        <f t="shared" si="44"/>
        <v>0</v>
      </c>
      <c r="H67" s="346"/>
      <c r="I67" s="346"/>
      <c r="J67" s="346"/>
      <c r="K67" s="347"/>
      <c r="L67" s="347"/>
      <c r="M67" s="346"/>
      <c r="N67" s="346"/>
      <c r="O67" s="346"/>
      <c r="P67" s="346"/>
      <c r="Q67" s="346"/>
      <c r="R67" s="347"/>
      <c r="S67" s="347"/>
      <c r="T67" s="346"/>
      <c r="U67" s="346"/>
      <c r="V67" s="346"/>
      <c r="W67" s="346"/>
      <c r="X67" s="346"/>
      <c r="Y67" s="347"/>
      <c r="Z67" s="347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70">
        <f t="shared" si="46"/>
        <v>0</v>
      </c>
      <c r="AN67" s="366">
        <f t="shared" si="45"/>
        <v>0</v>
      </c>
    </row>
    <row r="68" spans="1:40" x14ac:dyDescent="0.25">
      <c r="A68" s="366">
        <v>4</v>
      </c>
      <c r="B68" s="367">
        <f>$B$9</f>
        <v>0</v>
      </c>
      <c r="C68" s="368">
        <f>$C$9</f>
        <v>0</v>
      </c>
      <c r="D68" s="366">
        <f>$D$9</f>
        <v>0</v>
      </c>
      <c r="E68" s="366">
        <f>$E$9</f>
        <v>0</v>
      </c>
      <c r="F68" s="366">
        <f t="shared" si="47"/>
        <v>0</v>
      </c>
      <c r="G68" s="366">
        <f t="shared" si="44"/>
        <v>0</v>
      </c>
      <c r="H68" s="346"/>
      <c r="I68" s="346"/>
      <c r="J68" s="346"/>
      <c r="K68" s="347"/>
      <c r="L68" s="347"/>
      <c r="M68" s="346"/>
      <c r="N68" s="346"/>
      <c r="O68" s="346"/>
      <c r="P68" s="346"/>
      <c r="Q68" s="346"/>
      <c r="R68" s="347"/>
      <c r="S68" s="347"/>
      <c r="T68" s="346"/>
      <c r="U68" s="346"/>
      <c r="V68" s="346"/>
      <c r="W68" s="346"/>
      <c r="X68" s="346"/>
      <c r="Y68" s="347"/>
      <c r="Z68" s="347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70">
        <f t="shared" si="46"/>
        <v>0</v>
      </c>
      <c r="AN68" s="366">
        <f t="shared" si="45"/>
        <v>0</v>
      </c>
    </row>
    <row r="69" spans="1:40" x14ac:dyDescent="0.25">
      <c r="A69" s="366">
        <v>5</v>
      </c>
      <c r="B69" s="367">
        <f>$B$10</f>
        <v>0</v>
      </c>
      <c r="C69" s="368">
        <f>$C$10</f>
        <v>0</v>
      </c>
      <c r="D69" s="366">
        <f>$D$10</f>
        <v>0</v>
      </c>
      <c r="E69" s="366">
        <f>$E$10</f>
        <v>0</v>
      </c>
      <c r="F69" s="366">
        <f t="shared" si="47"/>
        <v>0</v>
      </c>
      <c r="G69" s="366">
        <f t="shared" si="44"/>
        <v>0</v>
      </c>
      <c r="H69" s="346"/>
      <c r="I69" s="346"/>
      <c r="J69" s="346"/>
      <c r="K69" s="347"/>
      <c r="L69" s="347"/>
      <c r="M69" s="346"/>
      <c r="N69" s="346"/>
      <c r="O69" s="346"/>
      <c r="P69" s="346"/>
      <c r="Q69" s="346"/>
      <c r="R69" s="347"/>
      <c r="S69" s="347"/>
      <c r="T69" s="346"/>
      <c r="U69" s="346"/>
      <c r="V69" s="346"/>
      <c r="W69" s="346"/>
      <c r="X69" s="346"/>
      <c r="Y69" s="347"/>
      <c r="Z69" s="347"/>
      <c r="AA69" s="345"/>
      <c r="AB69" s="345"/>
      <c r="AC69" s="345"/>
      <c r="AD69" s="345"/>
      <c r="AE69" s="345"/>
      <c r="AF69" s="345"/>
      <c r="AG69" s="345"/>
      <c r="AH69" s="345"/>
      <c r="AI69" s="345"/>
      <c r="AJ69" s="345"/>
      <c r="AK69" s="345"/>
      <c r="AL69" s="345"/>
      <c r="AM69" s="370">
        <f t="shared" si="46"/>
        <v>0</v>
      </c>
      <c r="AN69" s="366">
        <f t="shared" si="45"/>
        <v>0</v>
      </c>
    </row>
    <row r="70" spans="1:40" x14ac:dyDescent="0.25">
      <c r="A70" s="366">
        <v>6</v>
      </c>
      <c r="B70" s="367">
        <f>$B$11</f>
        <v>0</v>
      </c>
      <c r="C70" s="368">
        <f>$C$11</f>
        <v>0</v>
      </c>
      <c r="D70" s="366">
        <f>$D$11</f>
        <v>0</v>
      </c>
      <c r="E70" s="366">
        <f>$E$11</f>
        <v>0</v>
      </c>
      <c r="F70" s="366">
        <f t="shared" si="47"/>
        <v>0</v>
      </c>
      <c r="G70" s="366">
        <f t="shared" si="44"/>
        <v>0</v>
      </c>
      <c r="H70" s="346"/>
      <c r="I70" s="346"/>
      <c r="J70" s="346"/>
      <c r="K70" s="347"/>
      <c r="L70" s="347"/>
      <c r="M70" s="346"/>
      <c r="N70" s="346"/>
      <c r="O70" s="346"/>
      <c r="P70" s="346"/>
      <c r="Q70" s="346"/>
      <c r="R70" s="347"/>
      <c r="S70" s="347"/>
      <c r="T70" s="346"/>
      <c r="U70" s="346"/>
      <c r="V70" s="346"/>
      <c r="W70" s="346"/>
      <c r="X70" s="346"/>
      <c r="Y70" s="347"/>
      <c r="Z70" s="347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70">
        <f t="shared" si="46"/>
        <v>0</v>
      </c>
      <c r="AN70" s="366">
        <f t="shared" si="45"/>
        <v>0</v>
      </c>
    </row>
    <row r="71" spans="1:40" x14ac:dyDescent="0.25">
      <c r="A71" s="366">
        <v>7</v>
      </c>
      <c r="B71" s="367">
        <f>$B$12</f>
        <v>0</v>
      </c>
      <c r="C71" s="368">
        <f>$C$12</f>
        <v>0</v>
      </c>
      <c r="D71" s="366">
        <f>$D$12</f>
        <v>0</v>
      </c>
      <c r="E71" s="366">
        <f>$E$12</f>
        <v>0</v>
      </c>
      <c r="F71" s="366">
        <f t="shared" si="47"/>
        <v>0</v>
      </c>
      <c r="G71" s="366">
        <f t="shared" si="44"/>
        <v>0</v>
      </c>
      <c r="H71" s="346"/>
      <c r="I71" s="346"/>
      <c r="J71" s="346"/>
      <c r="K71" s="347"/>
      <c r="L71" s="347"/>
      <c r="M71" s="346"/>
      <c r="N71" s="346"/>
      <c r="O71" s="346"/>
      <c r="P71" s="346"/>
      <c r="Q71" s="346"/>
      <c r="R71" s="347"/>
      <c r="S71" s="347"/>
      <c r="T71" s="346"/>
      <c r="U71" s="346"/>
      <c r="V71" s="346"/>
      <c r="W71" s="346"/>
      <c r="X71" s="346"/>
      <c r="Y71" s="347"/>
      <c r="Z71" s="347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70">
        <f t="shared" si="46"/>
        <v>0</v>
      </c>
      <c r="AN71" s="366">
        <f t="shared" si="45"/>
        <v>0</v>
      </c>
    </row>
    <row r="72" spans="1:40" x14ac:dyDescent="0.25">
      <c r="A72" s="366">
        <v>8</v>
      </c>
      <c r="B72" s="367">
        <f>$B$14</f>
        <v>0</v>
      </c>
      <c r="C72" s="368">
        <f>$C$13</f>
        <v>0</v>
      </c>
      <c r="D72" s="366">
        <f>$D$13</f>
        <v>0</v>
      </c>
      <c r="E72" s="366">
        <f>$E$13</f>
        <v>0</v>
      </c>
      <c r="F72" s="366">
        <f t="shared" si="47"/>
        <v>0</v>
      </c>
      <c r="G72" s="366">
        <f t="shared" ref="G72:G75" si="48">SUM(H72:AL72)+G58</f>
        <v>0</v>
      </c>
      <c r="H72" s="346"/>
      <c r="I72" s="346"/>
      <c r="J72" s="346"/>
      <c r="K72" s="347"/>
      <c r="L72" s="347"/>
      <c r="M72" s="346"/>
      <c r="N72" s="346"/>
      <c r="O72" s="346"/>
      <c r="P72" s="346"/>
      <c r="Q72" s="346"/>
      <c r="R72" s="347"/>
      <c r="S72" s="347"/>
      <c r="T72" s="346"/>
      <c r="U72" s="346"/>
      <c r="V72" s="346"/>
      <c r="W72" s="346"/>
      <c r="X72" s="346"/>
      <c r="Y72" s="347"/>
      <c r="Z72" s="347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5"/>
      <c r="AL72" s="345"/>
      <c r="AM72" s="370">
        <f t="shared" si="46"/>
        <v>0</v>
      </c>
      <c r="AN72" s="366">
        <f t="shared" si="45"/>
        <v>0</v>
      </c>
    </row>
    <row r="73" spans="1:40" hidden="1" x14ac:dyDescent="0.25">
      <c r="A73" s="366">
        <v>9</v>
      </c>
      <c r="B73" s="367">
        <f t="shared" ref="B73:B75" si="49">$B$13</f>
        <v>0</v>
      </c>
      <c r="C73" s="368">
        <f t="shared" ref="C73:E75" si="50">$C$13</f>
        <v>0</v>
      </c>
      <c r="D73" s="366">
        <f t="shared" ref="D73:D75" si="51">$D$13</f>
        <v>0</v>
      </c>
      <c r="E73" s="366">
        <f t="shared" ref="E73:E75" si="52">$E$13</f>
        <v>0</v>
      </c>
      <c r="F73" s="366">
        <f t="shared" si="47"/>
        <v>0</v>
      </c>
      <c r="G73" s="366">
        <f t="shared" si="48"/>
        <v>0</v>
      </c>
      <c r="H73" s="346"/>
      <c r="I73" s="346"/>
      <c r="J73" s="346"/>
      <c r="K73" s="347"/>
      <c r="L73" s="347"/>
      <c r="M73" s="346"/>
      <c r="N73" s="346"/>
      <c r="O73" s="346"/>
      <c r="P73" s="346"/>
      <c r="Q73" s="346"/>
      <c r="R73" s="347"/>
      <c r="S73" s="347"/>
      <c r="T73" s="346"/>
      <c r="U73" s="346"/>
      <c r="V73" s="346"/>
      <c r="W73" s="346"/>
      <c r="X73" s="346"/>
      <c r="Y73" s="347"/>
      <c r="Z73" s="347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70">
        <f t="shared" ref="AM73:AM75" si="53">SUM(H73:AL73)</f>
        <v>0</v>
      </c>
      <c r="AN73" s="366">
        <f t="shared" ref="AN73:AN75" si="54">AM73+AN58</f>
        <v>0</v>
      </c>
    </row>
    <row r="74" spans="1:40" x14ac:dyDescent="0.25">
      <c r="A74" s="366">
        <v>9</v>
      </c>
      <c r="B74" s="367">
        <f>$B$14</f>
        <v>0</v>
      </c>
      <c r="C74" s="368">
        <f>$C$14</f>
        <v>0</v>
      </c>
      <c r="D74" s="366">
        <f>$D$14</f>
        <v>0</v>
      </c>
      <c r="E74" s="366">
        <f>$E$14</f>
        <v>0</v>
      </c>
      <c r="F74" s="366">
        <f t="shared" si="47"/>
        <v>0</v>
      </c>
      <c r="G74" s="366">
        <f t="shared" si="48"/>
        <v>0</v>
      </c>
      <c r="H74" s="346"/>
      <c r="I74" s="346"/>
      <c r="J74" s="346"/>
      <c r="K74" s="347"/>
      <c r="L74" s="347"/>
      <c r="M74" s="346"/>
      <c r="N74" s="346"/>
      <c r="O74" s="346"/>
      <c r="P74" s="346"/>
      <c r="Q74" s="346"/>
      <c r="R74" s="347"/>
      <c r="S74" s="347"/>
      <c r="T74" s="346"/>
      <c r="U74" s="346"/>
      <c r="V74" s="346"/>
      <c r="W74" s="346"/>
      <c r="X74" s="346"/>
      <c r="Y74" s="347"/>
      <c r="Z74" s="347"/>
      <c r="AA74" s="345"/>
      <c r="AB74" s="345"/>
      <c r="AC74" s="345"/>
      <c r="AD74" s="345"/>
      <c r="AE74" s="345"/>
      <c r="AF74" s="345"/>
      <c r="AG74" s="345"/>
      <c r="AH74" s="345"/>
      <c r="AI74" s="345"/>
      <c r="AJ74" s="345"/>
      <c r="AK74" s="345"/>
      <c r="AL74" s="345"/>
      <c r="AM74" s="370">
        <f t="shared" si="53"/>
        <v>0</v>
      </c>
      <c r="AN74" s="366">
        <f t="shared" si="54"/>
        <v>0</v>
      </c>
    </row>
    <row r="75" spans="1:40" x14ac:dyDescent="0.25">
      <c r="A75" s="366">
        <v>10</v>
      </c>
      <c r="B75" s="367">
        <f>$B$15</f>
        <v>0</v>
      </c>
      <c r="C75" s="368">
        <f>$C$15</f>
        <v>0</v>
      </c>
      <c r="D75" s="366">
        <f>$D$15</f>
        <v>0</v>
      </c>
      <c r="E75" s="366">
        <f>$E$15</f>
        <v>0</v>
      </c>
      <c r="F75" s="366">
        <f t="shared" si="47"/>
        <v>0</v>
      </c>
      <c r="G75" s="366">
        <f t="shared" si="48"/>
        <v>0</v>
      </c>
      <c r="H75" s="346"/>
      <c r="I75" s="346"/>
      <c r="J75" s="346"/>
      <c r="K75" s="347"/>
      <c r="L75" s="347"/>
      <c r="M75" s="346"/>
      <c r="N75" s="346"/>
      <c r="O75" s="346"/>
      <c r="P75" s="346"/>
      <c r="Q75" s="346"/>
      <c r="R75" s="347"/>
      <c r="S75" s="347"/>
      <c r="T75" s="346"/>
      <c r="U75" s="346"/>
      <c r="V75" s="346"/>
      <c r="W75" s="346"/>
      <c r="X75" s="346"/>
      <c r="Y75" s="347"/>
      <c r="Z75" s="347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70">
        <f t="shared" si="53"/>
        <v>0</v>
      </c>
      <c r="AN75" s="366">
        <f t="shared" si="54"/>
        <v>0</v>
      </c>
    </row>
    <row r="77" spans="1:40" x14ac:dyDescent="0.25">
      <c r="A77" s="362"/>
      <c r="B77" s="362"/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F77" s="363" t="s">
        <v>105</v>
      </c>
      <c r="AG77" s="364"/>
      <c r="AH77" s="364"/>
      <c r="AI77" s="364"/>
      <c r="AJ77" s="364"/>
      <c r="AK77" s="364"/>
      <c r="AL77" s="364"/>
      <c r="AM77" s="364"/>
      <c r="AN77" s="364"/>
    </row>
    <row r="78" spans="1:40" x14ac:dyDescent="0.25">
      <c r="B78" s="365"/>
      <c r="C78" s="365"/>
      <c r="D78" s="365"/>
      <c r="AF78" s="364" t="s">
        <v>61</v>
      </c>
      <c r="AG78" s="364"/>
      <c r="AH78" s="364"/>
      <c r="AI78" s="364"/>
      <c r="AJ78" s="364"/>
      <c r="AK78" s="364"/>
      <c r="AL78" s="364"/>
      <c r="AM78" s="364"/>
      <c r="AN78" s="364"/>
    </row>
    <row r="79" spans="1:40" x14ac:dyDescent="0.25">
      <c r="B79" s="365"/>
      <c r="C79" s="365"/>
      <c r="D79" s="365"/>
      <c r="AF79" s="364" t="s">
        <v>39</v>
      </c>
      <c r="AG79" s="364"/>
      <c r="AH79" s="364"/>
      <c r="AI79" s="364"/>
      <c r="AJ79" s="364"/>
      <c r="AK79" s="364"/>
      <c r="AL79" s="364"/>
      <c r="AM79" s="364"/>
      <c r="AN79" s="364"/>
    </row>
  </sheetData>
  <sheetProtection sheet="1" objects="1" scenarios="1"/>
  <mergeCells count="205">
    <mergeCell ref="A1:AN1"/>
    <mergeCell ref="A3:AN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I18:I19"/>
    <mergeCell ref="J18:J19"/>
    <mergeCell ref="K18:K19"/>
    <mergeCell ref="L18:L19"/>
    <mergeCell ref="M18:M19"/>
    <mergeCell ref="N18:N19"/>
    <mergeCell ref="Q18:Q19"/>
    <mergeCell ref="R18:R19"/>
    <mergeCell ref="S18:S19"/>
    <mergeCell ref="T18:T19"/>
    <mergeCell ref="AM4:AN4"/>
    <mergeCell ref="A17:AN17"/>
    <mergeCell ref="A18:A19"/>
    <mergeCell ref="B18:B19"/>
    <mergeCell ref="C18:C19"/>
    <mergeCell ref="D18:D19"/>
    <mergeCell ref="E18:E19"/>
    <mergeCell ref="F18:F19"/>
    <mergeCell ref="G18:G19"/>
    <mergeCell ref="H18:H19"/>
    <mergeCell ref="AG4:AG5"/>
    <mergeCell ref="AH4:AH5"/>
    <mergeCell ref="AI4:AI5"/>
    <mergeCell ref="AJ4:AJ5"/>
    <mergeCell ref="AK4:AK5"/>
    <mergeCell ref="AL4:AL5"/>
    <mergeCell ref="AA4:AA5"/>
    <mergeCell ref="AB4:AB5"/>
    <mergeCell ref="W18:W19"/>
    <mergeCell ref="X18:X19"/>
    <mergeCell ref="Y18:Y19"/>
    <mergeCell ref="Z18:Z19"/>
    <mergeCell ref="O18:O19"/>
    <mergeCell ref="P18:P19"/>
    <mergeCell ref="AM18:AN18"/>
    <mergeCell ref="A32:AN32"/>
    <mergeCell ref="A33:A34"/>
    <mergeCell ref="B33:B34"/>
    <mergeCell ref="C33:C34"/>
    <mergeCell ref="D33:D34"/>
    <mergeCell ref="E33:E34"/>
    <mergeCell ref="F33:F34"/>
    <mergeCell ref="G33:G34"/>
    <mergeCell ref="H33:H34"/>
    <mergeCell ref="AG18:AG19"/>
    <mergeCell ref="AH18:AH19"/>
    <mergeCell ref="AI18:AI19"/>
    <mergeCell ref="AJ18:AJ19"/>
    <mergeCell ref="AK18:AK19"/>
    <mergeCell ref="AL18:AL19"/>
    <mergeCell ref="AA18:AA19"/>
    <mergeCell ref="AB18:AB19"/>
    <mergeCell ref="AC18:AC19"/>
    <mergeCell ref="AD18:AD19"/>
    <mergeCell ref="AE18:AE19"/>
    <mergeCell ref="AF18:AF19"/>
    <mergeCell ref="U18:U19"/>
    <mergeCell ref="V18:V19"/>
    <mergeCell ref="O33:O34"/>
    <mergeCell ref="P33:P34"/>
    <mergeCell ref="Q33:Q34"/>
    <mergeCell ref="R33:R34"/>
    <mergeCell ref="S33:S34"/>
    <mergeCell ref="T33:T34"/>
    <mergeCell ref="I33:I34"/>
    <mergeCell ref="J33:J34"/>
    <mergeCell ref="K33:K34"/>
    <mergeCell ref="L33:L34"/>
    <mergeCell ref="M33:M34"/>
    <mergeCell ref="N33:N34"/>
    <mergeCell ref="AC33:AC34"/>
    <mergeCell ref="AD33:AD34"/>
    <mergeCell ref="AE33:AE34"/>
    <mergeCell ref="AF33:AF34"/>
    <mergeCell ref="U33:U34"/>
    <mergeCell ref="V33:V34"/>
    <mergeCell ref="W33:W34"/>
    <mergeCell ref="X33:X34"/>
    <mergeCell ref="Y33:Y34"/>
    <mergeCell ref="Z33:Z34"/>
    <mergeCell ref="I48:I49"/>
    <mergeCell ref="J48:J49"/>
    <mergeCell ref="K48:K49"/>
    <mergeCell ref="L48:L49"/>
    <mergeCell ref="M48:M49"/>
    <mergeCell ref="N48:N49"/>
    <mergeCell ref="AM33:AN33"/>
    <mergeCell ref="A47:AN47"/>
    <mergeCell ref="A48:A49"/>
    <mergeCell ref="B48:B49"/>
    <mergeCell ref="C48:C49"/>
    <mergeCell ref="D48:D49"/>
    <mergeCell ref="E48:E49"/>
    <mergeCell ref="F48:F49"/>
    <mergeCell ref="G48:G49"/>
    <mergeCell ref="H48:H49"/>
    <mergeCell ref="AG33:AG34"/>
    <mergeCell ref="AH33:AH34"/>
    <mergeCell ref="AI33:AI34"/>
    <mergeCell ref="AJ33:AJ34"/>
    <mergeCell ref="AK33:AK34"/>
    <mergeCell ref="AL33:AL34"/>
    <mergeCell ref="AA33:AA34"/>
    <mergeCell ref="AB33:AB34"/>
    <mergeCell ref="W48:W49"/>
    <mergeCell ref="X48:X49"/>
    <mergeCell ref="Y48:Y49"/>
    <mergeCell ref="Z48:Z49"/>
    <mergeCell ref="O48:O49"/>
    <mergeCell ref="P48:P49"/>
    <mergeCell ref="Q48:Q49"/>
    <mergeCell ref="R48:R49"/>
    <mergeCell ref="S48:S49"/>
    <mergeCell ref="T48:T49"/>
    <mergeCell ref="AM48:AN48"/>
    <mergeCell ref="A62:AN62"/>
    <mergeCell ref="A63:A64"/>
    <mergeCell ref="B63:B64"/>
    <mergeCell ref="C63:C64"/>
    <mergeCell ref="D63:D64"/>
    <mergeCell ref="E63:E64"/>
    <mergeCell ref="F63:F64"/>
    <mergeCell ref="G63:G64"/>
    <mergeCell ref="H63:H64"/>
    <mergeCell ref="AG48:AG49"/>
    <mergeCell ref="AH48:AH49"/>
    <mergeCell ref="AI48:AI49"/>
    <mergeCell ref="AJ48:AJ49"/>
    <mergeCell ref="AK48:AK49"/>
    <mergeCell ref="AL48:AL49"/>
    <mergeCell ref="AA48:AA49"/>
    <mergeCell ref="AB48:AB49"/>
    <mergeCell ref="AC48:AC49"/>
    <mergeCell ref="AD48:AD49"/>
    <mergeCell ref="AE48:AE49"/>
    <mergeCell ref="AF48:AF49"/>
    <mergeCell ref="U48:U49"/>
    <mergeCell ref="V48:V49"/>
    <mergeCell ref="P63:P64"/>
    <mergeCell ref="Q63:Q64"/>
    <mergeCell ref="R63:R64"/>
    <mergeCell ref="S63:S64"/>
    <mergeCell ref="T63:T64"/>
    <mergeCell ref="I63:I64"/>
    <mergeCell ref="J63:J64"/>
    <mergeCell ref="K63:K64"/>
    <mergeCell ref="L63:L64"/>
    <mergeCell ref="M63:M64"/>
    <mergeCell ref="N63:N64"/>
    <mergeCell ref="AM63:AN63"/>
    <mergeCell ref="AF77:AN77"/>
    <mergeCell ref="AF78:AN78"/>
    <mergeCell ref="AF79:AN79"/>
    <mergeCell ref="A77:AC77"/>
    <mergeCell ref="AG63:AG64"/>
    <mergeCell ref="AH63:AH64"/>
    <mergeCell ref="AI63:AI64"/>
    <mergeCell ref="AJ63:AJ64"/>
    <mergeCell ref="AK63:AK64"/>
    <mergeCell ref="AL63:AL64"/>
    <mergeCell ref="AA63:AA64"/>
    <mergeCell ref="AB63:AB64"/>
    <mergeCell ref="AC63:AC64"/>
    <mergeCell ref="AD63:AD64"/>
    <mergeCell ref="AE63:AE64"/>
    <mergeCell ref="AF63:AF64"/>
    <mergeCell ref="U63:U64"/>
    <mergeCell ref="V63:V64"/>
    <mergeCell ref="W63:W64"/>
    <mergeCell ref="X63:X64"/>
    <mergeCell ref="Y63:Y64"/>
    <mergeCell ref="Z63:Z64"/>
    <mergeCell ref="O63:O64"/>
  </mergeCells>
  <pageMargins left="0.39370078740157483" right="0.39370078740157483" top="0.35433070866141736" bottom="0.39370078740157483" header="0.31496062992125984" footer="0.31496062992125984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zoomScale="115" zoomScaleSheetLayoutView="115" workbookViewId="0">
      <selection activeCell="K13" sqref="K13"/>
    </sheetView>
  </sheetViews>
  <sheetFormatPr defaultColWidth="28.140625" defaultRowHeight="24.75" customHeight="1" x14ac:dyDescent="0.25"/>
  <cols>
    <col min="1" max="1" width="5.28515625" style="13" customWidth="1"/>
    <col min="2" max="2" width="12.5703125" style="13" customWidth="1"/>
    <col min="3" max="3" width="22.140625" style="13" customWidth="1"/>
    <col min="4" max="4" width="26.5703125" style="13" customWidth="1"/>
    <col min="5" max="5" width="7.85546875" style="13" customWidth="1"/>
    <col min="6" max="6" width="10.28515625" style="13" customWidth="1"/>
    <col min="7" max="7" width="9.42578125" style="13" customWidth="1"/>
    <col min="8" max="8" width="8" style="13" customWidth="1"/>
    <col min="9" max="9" width="11.42578125" style="13" customWidth="1"/>
    <col min="10" max="10" width="17.85546875" style="13" customWidth="1"/>
    <col min="11" max="13" width="28.140625" style="13"/>
    <col min="14" max="14" width="28.140625" style="13" customWidth="1"/>
    <col min="15" max="16384" width="28.140625" style="13"/>
  </cols>
  <sheetData>
    <row r="1" spans="1:12" ht="78" customHeight="1" x14ac:dyDescent="0.25">
      <c r="A1" s="181" t="s">
        <v>51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2" ht="7.5" customHeight="1" x14ac:dyDescent="0.25"/>
    <row r="3" spans="1:12" ht="24.75" customHeight="1" x14ac:dyDescent="0.25">
      <c r="A3" s="1"/>
      <c r="B3" s="2" t="s">
        <v>16</v>
      </c>
      <c r="C3" s="19" t="s">
        <v>4</v>
      </c>
      <c r="D3" s="19" t="s">
        <v>5</v>
      </c>
      <c r="E3" s="271" t="s">
        <v>6</v>
      </c>
      <c r="F3" s="271"/>
      <c r="G3" s="271"/>
      <c r="H3" s="271"/>
      <c r="I3" s="271" t="s">
        <v>7</v>
      </c>
      <c r="J3" s="271"/>
    </row>
    <row r="4" spans="1:12" ht="13.5" customHeight="1" x14ac:dyDescent="0.25">
      <c r="A4" s="276">
        <v>1</v>
      </c>
      <c r="B4" s="273" t="s">
        <v>18</v>
      </c>
      <c r="C4" s="30"/>
      <c r="D4" s="23" t="s">
        <v>43</v>
      </c>
      <c r="E4" s="263" t="s">
        <v>40</v>
      </c>
      <c r="F4" s="264"/>
      <c r="G4" s="264"/>
      <c r="H4" s="265"/>
      <c r="I4" s="272"/>
      <c r="J4" s="272"/>
    </row>
    <row r="5" spans="1:12" s="27" customFormat="1" ht="13.5" customHeight="1" x14ac:dyDescent="0.25">
      <c r="A5" s="277"/>
      <c r="B5" s="274"/>
      <c r="C5" s="23"/>
      <c r="D5" s="23" t="s">
        <v>22</v>
      </c>
      <c r="E5" s="263" t="s">
        <v>35</v>
      </c>
      <c r="F5" s="264"/>
      <c r="G5" s="264"/>
      <c r="H5" s="265"/>
      <c r="I5" s="263"/>
      <c r="J5" s="265"/>
    </row>
    <row r="6" spans="1:12" ht="13.5" customHeight="1" x14ac:dyDescent="0.25">
      <c r="A6" s="276">
        <v>2</v>
      </c>
      <c r="B6" s="274"/>
      <c r="C6" s="30" t="s">
        <v>32</v>
      </c>
      <c r="D6" s="18" t="s">
        <v>43</v>
      </c>
      <c r="E6" s="263" t="s">
        <v>40</v>
      </c>
      <c r="F6" s="264"/>
      <c r="G6" s="264"/>
      <c r="H6" s="265"/>
      <c r="I6" s="272"/>
      <c r="J6" s="272"/>
    </row>
    <row r="7" spans="1:12" s="27" customFormat="1" ht="13.5" customHeight="1" x14ac:dyDescent="0.25">
      <c r="A7" s="277"/>
      <c r="B7" s="275"/>
      <c r="C7" s="23" t="s">
        <v>22</v>
      </c>
      <c r="D7" s="23" t="s">
        <v>22</v>
      </c>
      <c r="E7" s="263" t="s">
        <v>35</v>
      </c>
      <c r="F7" s="264"/>
      <c r="G7" s="264"/>
      <c r="H7" s="265"/>
      <c r="I7" s="263"/>
      <c r="J7" s="265"/>
    </row>
    <row r="8" spans="1:12" ht="24.75" customHeight="1" x14ac:dyDescent="0.25">
      <c r="A8" s="278"/>
      <c r="B8" s="278"/>
      <c r="C8" s="278"/>
      <c r="D8" s="278"/>
      <c r="E8" s="278"/>
      <c r="F8" s="278"/>
      <c r="G8" s="278"/>
      <c r="H8" s="278"/>
      <c r="I8" s="278"/>
      <c r="J8" s="278"/>
    </row>
    <row r="9" spans="1:12" s="27" customFormat="1" ht="13.5" customHeight="1" x14ac:dyDescent="0.25">
      <c r="A9" s="276">
        <v>3</v>
      </c>
      <c r="B9" s="273" t="s">
        <v>19</v>
      </c>
      <c r="C9" s="30" t="s">
        <v>32</v>
      </c>
      <c r="D9" s="23" t="s">
        <v>38</v>
      </c>
      <c r="E9" s="263" t="s">
        <v>41</v>
      </c>
      <c r="F9" s="264"/>
      <c r="G9" s="264"/>
      <c r="H9" s="265"/>
      <c r="I9" s="272"/>
      <c r="J9" s="272"/>
    </row>
    <row r="10" spans="1:12" s="27" customFormat="1" ht="13.5" customHeight="1" x14ac:dyDescent="0.25">
      <c r="A10" s="277"/>
      <c r="B10" s="274"/>
      <c r="C10" s="23" t="s">
        <v>22</v>
      </c>
      <c r="D10" s="23" t="s">
        <v>22</v>
      </c>
      <c r="E10" s="263" t="s">
        <v>35</v>
      </c>
      <c r="F10" s="264"/>
      <c r="G10" s="264"/>
      <c r="H10" s="265"/>
      <c r="I10" s="263"/>
      <c r="J10" s="265"/>
    </row>
    <row r="11" spans="1:12" s="27" customFormat="1" ht="13.5" customHeight="1" x14ac:dyDescent="0.25">
      <c r="A11" s="276">
        <v>4</v>
      </c>
      <c r="B11" s="274"/>
      <c r="C11" s="30" t="s">
        <v>32</v>
      </c>
      <c r="D11" s="23" t="s">
        <v>38</v>
      </c>
      <c r="E11" s="263" t="s">
        <v>41</v>
      </c>
      <c r="F11" s="264"/>
      <c r="G11" s="264"/>
      <c r="H11" s="265"/>
      <c r="I11" s="272"/>
      <c r="J11" s="272"/>
    </row>
    <row r="12" spans="1:12" s="27" customFormat="1" ht="13.5" customHeight="1" x14ac:dyDescent="0.25">
      <c r="A12" s="277"/>
      <c r="B12" s="275"/>
      <c r="C12" s="23" t="s">
        <v>22</v>
      </c>
      <c r="D12" s="23" t="s">
        <v>22</v>
      </c>
      <c r="E12" s="263" t="s">
        <v>35</v>
      </c>
      <c r="F12" s="264"/>
      <c r="G12" s="264"/>
      <c r="H12" s="265"/>
      <c r="I12" s="263"/>
      <c r="J12" s="265"/>
    </row>
    <row r="13" spans="1:12" ht="24.75" customHeight="1" x14ac:dyDescent="0.25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/>
      <c r="L13"/>
    </row>
    <row r="14" spans="1:12" s="27" customFormat="1" ht="13.5" customHeight="1" x14ac:dyDescent="0.25">
      <c r="A14" s="276">
        <v>5</v>
      </c>
      <c r="B14" s="273" t="s">
        <v>20</v>
      </c>
      <c r="C14" s="30" t="s">
        <v>32</v>
      </c>
      <c r="D14" s="23" t="s">
        <v>38</v>
      </c>
      <c r="E14" s="263" t="s">
        <v>42</v>
      </c>
      <c r="F14" s="264"/>
      <c r="G14" s="264"/>
      <c r="H14" s="265"/>
      <c r="I14" s="272"/>
      <c r="J14" s="272"/>
    </row>
    <row r="15" spans="1:12" s="27" customFormat="1" ht="13.5" customHeight="1" x14ac:dyDescent="0.25">
      <c r="A15" s="277"/>
      <c r="B15" s="274"/>
      <c r="C15" s="23" t="s">
        <v>22</v>
      </c>
      <c r="D15" s="23" t="s">
        <v>22</v>
      </c>
      <c r="E15" s="263" t="s">
        <v>35</v>
      </c>
      <c r="F15" s="264"/>
      <c r="G15" s="264"/>
      <c r="H15" s="265"/>
      <c r="I15" s="263"/>
      <c r="J15" s="265"/>
    </row>
    <row r="16" spans="1:12" s="27" customFormat="1" ht="13.5" customHeight="1" x14ac:dyDescent="0.25">
      <c r="A16" s="276">
        <v>6</v>
      </c>
      <c r="B16" s="274"/>
      <c r="C16" s="30" t="s">
        <v>32</v>
      </c>
      <c r="D16" s="23"/>
      <c r="E16" s="263" t="s">
        <v>42</v>
      </c>
      <c r="F16" s="264"/>
      <c r="G16" s="264"/>
      <c r="H16" s="265"/>
      <c r="I16" s="272"/>
      <c r="J16" s="272"/>
    </row>
    <row r="17" spans="1:12" s="27" customFormat="1" ht="13.5" customHeight="1" x14ac:dyDescent="0.25">
      <c r="A17" s="277"/>
      <c r="B17" s="275"/>
      <c r="C17" s="28" t="s">
        <v>22</v>
      </c>
      <c r="D17" s="23"/>
      <c r="E17" s="263" t="s">
        <v>35</v>
      </c>
      <c r="F17" s="264"/>
      <c r="G17" s="264"/>
      <c r="H17" s="265"/>
      <c r="I17" s="263"/>
      <c r="J17" s="265"/>
    </row>
    <row r="18" spans="1:12" ht="24.75" customHeight="1" x14ac:dyDescent="0.25">
      <c r="L18"/>
    </row>
    <row r="19" spans="1:12" ht="19.5" customHeight="1" x14ac:dyDescent="0.25">
      <c r="A19" s="266"/>
      <c r="B19" s="270" t="s">
        <v>8</v>
      </c>
      <c r="C19" s="270"/>
      <c r="D19" s="270"/>
      <c r="E19" s="267" t="s">
        <v>9</v>
      </c>
      <c r="F19" s="268" t="s">
        <v>10</v>
      </c>
      <c r="G19" s="269" t="s">
        <v>11</v>
      </c>
      <c r="H19" s="107" t="s">
        <v>12</v>
      </c>
      <c r="I19" s="11" t="s">
        <v>48</v>
      </c>
      <c r="J19" s="107" t="s">
        <v>13</v>
      </c>
    </row>
    <row r="20" spans="1:12" ht="15.75" x14ac:dyDescent="0.25">
      <c r="A20" s="266"/>
      <c r="B20" s="270"/>
      <c r="C20" s="270"/>
      <c r="D20" s="270"/>
      <c r="E20" s="190"/>
      <c r="F20" s="268"/>
      <c r="G20" s="269"/>
      <c r="H20" s="107"/>
      <c r="I20" s="11" t="s">
        <v>49</v>
      </c>
      <c r="J20" s="107"/>
    </row>
    <row r="21" spans="1:12" ht="12.95" customHeight="1" x14ac:dyDescent="0.25">
      <c r="A21" s="184">
        <v>1</v>
      </c>
      <c r="B21" s="185" t="s">
        <v>32</v>
      </c>
      <c r="C21" s="185"/>
      <c r="D21" s="185"/>
      <c r="E21" s="186">
        <v>5</v>
      </c>
      <c r="F21" s="101">
        <v>18</v>
      </c>
      <c r="G21" s="101">
        <f>E21*F21</f>
        <v>90</v>
      </c>
      <c r="H21" s="101" t="str">
        <f>CONCATENATE(E21," ","Saat")</f>
        <v>5 Saat</v>
      </c>
      <c r="I21" s="7">
        <v>43717</v>
      </c>
      <c r="J21" s="253" t="s">
        <v>47</v>
      </c>
    </row>
    <row r="22" spans="1:12" ht="12.95" customHeight="1" x14ac:dyDescent="0.25">
      <c r="A22" s="184"/>
      <c r="B22" s="185"/>
      <c r="C22" s="185"/>
      <c r="D22" s="185"/>
      <c r="E22" s="187"/>
      <c r="F22" s="101"/>
      <c r="G22" s="101"/>
      <c r="H22" s="101"/>
      <c r="I22" s="7">
        <v>43843</v>
      </c>
      <c r="J22" s="254"/>
    </row>
    <row r="23" spans="1:12" ht="12.95" customHeight="1" x14ac:dyDescent="0.25">
      <c r="A23" s="184">
        <v>2</v>
      </c>
      <c r="B23" s="185" t="s">
        <v>30</v>
      </c>
      <c r="C23" s="185"/>
      <c r="D23" s="185"/>
      <c r="E23" s="186">
        <v>5</v>
      </c>
      <c r="F23" s="101">
        <v>18</v>
      </c>
      <c r="G23" s="101">
        <f t="shared" ref="G23" si="0">E23*F23</f>
        <v>90</v>
      </c>
      <c r="H23" s="101" t="str">
        <f t="shared" ref="H23" si="1">CONCATENATE(E23," ","Saat")</f>
        <v>5 Saat</v>
      </c>
      <c r="I23" s="7">
        <f>I21+1</f>
        <v>43718</v>
      </c>
      <c r="J23" s="253" t="s">
        <v>47</v>
      </c>
    </row>
    <row r="24" spans="1:12" ht="12.95" customHeight="1" x14ac:dyDescent="0.25">
      <c r="A24" s="184"/>
      <c r="B24" s="185"/>
      <c r="C24" s="185"/>
      <c r="D24" s="185"/>
      <c r="E24" s="187"/>
      <c r="F24" s="101"/>
      <c r="G24" s="101"/>
      <c r="H24" s="101"/>
      <c r="I24" s="7">
        <f>I22+1</f>
        <v>43844</v>
      </c>
      <c r="J24" s="254"/>
    </row>
    <row r="25" spans="1:12" ht="12.95" customHeight="1" x14ac:dyDescent="0.25">
      <c r="A25" s="184">
        <v>3</v>
      </c>
      <c r="B25" s="185" t="s">
        <v>36</v>
      </c>
      <c r="C25" s="185"/>
      <c r="D25" s="185"/>
      <c r="E25" s="186">
        <v>2</v>
      </c>
      <c r="F25" s="101">
        <v>18</v>
      </c>
      <c r="G25" s="101">
        <f t="shared" ref="G25" si="2">E25*F25</f>
        <v>36</v>
      </c>
      <c r="H25" s="101" t="str">
        <f t="shared" ref="H25" si="3">CONCATENATE(E25," ","Saat")</f>
        <v>2 Saat</v>
      </c>
      <c r="I25" s="7">
        <f>I23+1</f>
        <v>43719</v>
      </c>
      <c r="J25" s="253" t="s">
        <v>35</v>
      </c>
    </row>
    <row r="26" spans="1:12" ht="12.95" customHeight="1" x14ac:dyDescent="0.25">
      <c r="A26" s="184"/>
      <c r="B26" s="185"/>
      <c r="C26" s="185"/>
      <c r="D26" s="185"/>
      <c r="E26" s="187"/>
      <c r="F26" s="101"/>
      <c r="G26" s="101"/>
      <c r="H26" s="101"/>
      <c r="I26" s="7">
        <f>I24+1</f>
        <v>43845</v>
      </c>
      <c r="J26" s="254"/>
    </row>
    <row r="27" spans="1:12" s="29" customFormat="1" ht="12" customHeight="1" x14ac:dyDescent="0.25">
      <c r="A27" s="256">
        <v>4</v>
      </c>
      <c r="B27" s="257" t="s">
        <v>33</v>
      </c>
      <c r="C27" s="258"/>
      <c r="D27" s="259"/>
      <c r="E27" s="186">
        <v>2</v>
      </c>
      <c r="F27" s="186">
        <v>18</v>
      </c>
      <c r="G27" s="186">
        <v>36</v>
      </c>
      <c r="H27" s="186" t="s">
        <v>21</v>
      </c>
      <c r="I27" s="7">
        <f>I25</f>
        <v>43719</v>
      </c>
      <c r="J27" s="253" t="s">
        <v>35</v>
      </c>
    </row>
    <row r="28" spans="1:12" ht="12" customHeight="1" x14ac:dyDescent="0.25">
      <c r="A28" s="192"/>
      <c r="B28" s="260"/>
      <c r="C28" s="261"/>
      <c r="D28" s="262"/>
      <c r="E28" s="187"/>
      <c r="F28" s="187"/>
      <c r="G28" s="187"/>
      <c r="H28" s="187"/>
      <c r="I28" s="7">
        <f>I26</f>
        <v>43845</v>
      </c>
      <c r="J28" s="254"/>
    </row>
    <row r="29" spans="1:12" ht="12.95" customHeight="1" x14ac:dyDescent="0.25">
      <c r="A29" s="184">
        <v>5</v>
      </c>
      <c r="B29" s="185" t="s">
        <v>31</v>
      </c>
      <c r="C29" s="185"/>
      <c r="D29" s="185"/>
      <c r="E29" s="186">
        <v>2</v>
      </c>
      <c r="F29" s="101">
        <v>18</v>
      </c>
      <c r="G29" s="101">
        <f t="shared" ref="G29" si="4">E29*F29</f>
        <v>36</v>
      </c>
      <c r="H29" s="101" t="str">
        <f t="shared" ref="H29" si="5">CONCATENATE(E29," ","Saat")</f>
        <v>2 Saat</v>
      </c>
      <c r="I29" s="7">
        <v>43719</v>
      </c>
      <c r="J29" s="253" t="s">
        <v>35</v>
      </c>
    </row>
    <row r="30" spans="1:12" ht="12.95" customHeight="1" x14ac:dyDescent="0.25">
      <c r="A30" s="184"/>
      <c r="B30" s="185"/>
      <c r="C30" s="185"/>
      <c r="D30" s="185"/>
      <c r="E30" s="187"/>
      <c r="F30" s="101"/>
      <c r="G30" s="101"/>
      <c r="H30" s="101"/>
      <c r="I30" s="7">
        <v>43845</v>
      </c>
      <c r="J30" s="254"/>
    </row>
    <row r="31" spans="1:12" ht="12.95" customHeight="1" x14ac:dyDescent="0.25">
      <c r="A31" s="4"/>
      <c r="B31" s="5"/>
      <c r="C31" s="5"/>
      <c r="D31" s="5"/>
      <c r="E31" s="3"/>
      <c r="F31" s="3"/>
      <c r="G31" s="3"/>
      <c r="H31" s="3"/>
      <c r="I31" s="3"/>
      <c r="J31" s="6"/>
    </row>
    <row r="32" spans="1:12" ht="12.9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.95" customHeight="1" x14ac:dyDescent="0.25">
      <c r="A33" s="255"/>
      <c r="B33" s="255"/>
      <c r="C33" s="255"/>
      <c r="D33" s="255"/>
      <c r="E33" s="255"/>
      <c r="F33" s="255"/>
      <c r="G33" s="255"/>
      <c r="H33" s="255"/>
      <c r="I33" s="255"/>
      <c r="J33" s="255"/>
    </row>
    <row r="34" spans="1:10" ht="12.95" customHeight="1" x14ac:dyDescent="0.25">
      <c r="A34" s="4"/>
      <c r="B34" s="5"/>
      <c r="C34" s="5"/>
      <c r="D34" s="5"/>
      <c r="E34" s="3"/>
      <c r="F34" s="3"/>
      <c r="G34" s="3"/>
      <c r="H34" s="3"/>
      <c r="I34" s="3"/>
      <c r="J34" s="6"/>
    </row>
    <row r="35" spans="1:10" ht="12.95" customHeight="1" x14ac:dyDescent="0.25">
      <c r="A35" s="4"/>
      <c r="B35" s="5"/>
      <c r="C35" s="5"/>
      <c r="D35" s="5"/>
      <c r="E35" s="3"/>
      <c r="F35" s="3"/>
      <c r="G35" s="3"/>
      <c r="H35" s="3"/>
      <c r="I35" s="3"/>
      <c r="J35" s="6"/>
    </row>
    <row r="36" spans="1:10" ht="15.75" x14ac:dyDescent="0.25"/>
    <row r="37" spans="1:10" ht="81.75" customHeight="1" x14ac:dyDescent="0.25">
      <c r="A37" s="136" t="s">
        <v>54</v>
      </c>
      <c r="B37" s="136"/>
      <c r="C37" s="136"/>
      <c r="D37" s="136"/>
      <c r="E37" s="136"/>
      <c r="F37" s="136"/>
      <c r="G37" s="136"/>
      <c r="H37" s="136"/>
      <c r="I37" s="136"/>
      <c r="J37" s="136"/>
    </row>
  </sheetData>
  <mergeCells count="83">
    <mergeCell ref="A11:A12"/>
    <mergeCell ref="A8:J8"/>
    <mergeCell ref="E6:H6"/>
    <mergeCell ref="I6:J6"/>
    <mergeCell ref="E5:H5"/>
    <mergeCell ref="I5:J5"/>
    <mergeCell ref="E7:H7"/>
    <mergeCell ref="I7:J7"/>
    <mergeCell ref="E12:H12"/>
    <mergeCell ref="I12:J12"/>
    <mergeCell ref="B9:B12"/>
    <mergeCell ref="A9:A10"/>
    <mergeCell ref="E9:H9"/>
    <mergeCell ref="I9:J9"/>
    <mergeCell ref="E11:H11"/>
    <mergeCell ref="I11:J11"/>
    <mergeCell ref="E15:H15"/>
    <mergeCell ref="I15:J15"/>
    <mergeCell ref="E17:H17"/>
    <mergeCell ref="I17:J17"/>
    <mergeCell ref="A13:J13"/>
    <mergeCell ref="E14:H14"/>
    <mergeCell ref="I14:J14"/>
    <mergeCell ref="E16:H16"/>
    <mergeCell ref="I16:J16"/>
    <mergeCell ref="B14:B17"/>
    <mergeCell ref="A14:A15"/>
    <mergeCell ref="A16:A17"/>
    <mergeCell ref="A1:J1"/>
    <mergeCell ref="E3:H3"/>
    <mergeCell ref="I3:J3"/>
    <mergeCell ref="E4:H4"/>
    <mergeCell ref="I4:J4"/>
    <mergeCell ref="B4:B7"/>
    <mergeCell ref="A4:A5"/>
    <mergeCell ref="A6:A7"/>
    <mergeCell ref="E10:H10"/>
    <mergeCell ref="I10:J10"/>
    <mergeCell ref="A25:A26"/>
    <mergeCell ref="J21:J22"/>
    <mergeCell ref="A19:A20"/>
    <mergeCell ref="E19:E20"/>
    <mergeCell ref="F19:F20"/>
    <mergeCell ref="G19:G20"/>
    <mergeCell ref="H19:H20"/>
    <mergeCell ref="A23:A24"/>
    <mergeCell ref="J25:J26"/>
    <mergeCell ref="B19:D20"/>
    <mergeCell ref="J19:J20"/>
    <mergeCell ref="A21:A22"/>
    <mergeCell ref="B21:D22"/>
    <mergeCell ref="E21:E22"/>
    <mergeCell ref="F21:F22"/>
    <mergeCell ref="G21:G22"/>
    <mergeCell ref="H21:H22"/>
    <mergeCell ref="J23:J24"/>
    <mergeCell ref="H23:H24"/>
    <mergeCell ref="H25:H26"/>
    <mergeCell ref="B25:D26"/>
    <mergeCell ref="B23:D24"/>
    <mergeCell ref="E23:E24"/>
    <mergeCell ref="F23:F24"/>
    <mergeCell ref="G27:G28"/>
    <mergeCell ref="G23:G24"/>
    <mergeCell ref="E25:E26"/>
    <mergeCell ref="F25:F26"/>
    <mergeCell ref="G25:G26"/>
    <mergeCell ref="H27:H28"/>
    <mergeCell ref="J27:J28"/>
    <mergeCell ref="A33:J33"/>
    <mergeCell ref="A37:J37"/>
    <mergeCell ref="A29:A30"/>
    <mergeCell ref="B29:D30"/>
    <mergeCell ref="E29:E30"/>
    <mergeCell ref="F29:F30"/>
    <mergeCell ref="G29:G30"/>
    <mergeCell ref="H29:H30"/>
    <mergeCell ref="J29:J30"/>
    <mergeCell ref="A32:J32"/>
    <mergeCell ref="A27:A28"/>
    <mergeCell ref="B27:D28"/>
    <mergeCell ref="E27:E28"/>
    <mergeCell ref="F27:F28"/>
  </mergeCells>
  <pageMargins left="0.11811023622047245" right="0.11811023622047245" top="0.19685039370078741" bottom="0.15748031496062992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="115" zoomScaleSheetLayoutView="115" workbookViewId="0">
      <selection activeCell="L5" sqref="L5"/>
    </sheetView>
  </sheetViews>
  <sheetFormatPr defaultColWidth="28.140625" defaultRowHeight="24.75" customHeight="1" x14ac:dyDescent="0.25"/>
  <cols>
    <col min="1" max="1" width="5.28515625" style="27" customWidth="1"/>
    <col min="2" max="2" width="12.5703125" style="27" customWidth="1"/>
    <col min="3" max="3" width="22.140625" style="27" customWidth="1"/>
    <col min="4" max="4" width="26.5703125" style="27" customWidth="1"/>
    <col min="5" max="5" width="7.85546875" style="27" customWidth="1"/>
    <col min="6" max="6" width="10.28515625" style="27" customWidth="1"/>
    <col min="7" max="7" width="9.42578125" style="27" customWidth="1"/>
    <col min="8" max="8" width="8" style="27" customWidth="1"/>
    <col min="9" max="9" width="11.42578125" style="27" customWidth="1"/>
    <col min="10" max="10" width="17.85546875" style="27" customWidth="1"/>
    <col min="11" max="13" width="28.140625" style="27"/>
    <col min="14" max="14" width="28.140625" style="27" customWidth="1"/>
    <col min="15" max="16384" width="28.140625" style="27"/>
  </cols>
  <sheetData>
    <row r="1" spans="1:12" ht="78" customHeight="1" x14ac:dyDescent="0.2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2" ht="7.5" customHeight="1" x14ac:dyDescent="0.25"/>
    <row r="3" spans="1:12" ht="24.75" customHeight="1" x14ac:dyDescent="0.25">
      <c r="A3" s="1"/>
      <c r="B3" s="2" t="s">
        <v>16</v>
      </c>
      <c r="C3" s="22" t="s">
        <v>4</v>
      </c>
      <c r="D3" s="22" t="s">
        <v>5</v>
      </c>
      <c r="E3" s="271" t="s">
        <v>6</v>
      </c>
      <c r="F3" s="271"/>
      <c r="G3" s="271"/>
      <c r="H3" s="271"/>
      <c r="I3" s="271" t="s">
        <v>7</v>
      </c>
      <c r="J3" s="271"/>
    </row>
    <row r="4" spans="1:12" ht="13.5" customHeight="1" x14ac:dyDescent="0.25">
      <c r="A4" s="276">
        <v>1</v>
      </c>
      <c r="B4" s="273" t="s">
        <v>18</v>
      </c>
      <c r="C4" s="30" t="s">
        <v>34</v>
      </c>
      <c r="D4" s="30" t="s">
        <v>44</v>
      </c>
      <c r="E4" s="263" t="s">
        <v>44</v>
      </c>
      <c r="F4" s="264"/>
      <c r="G4" s="264"/>
      <c r="H4" s="265"/>
      <c r="I4" s="279" t="s">
        <v>34</v>
      </c>
      <c r="J4" s="280"/>
    </row>
    <row r="5" spans="1:12" ht="13.5" customHeight="1" x14ac:dyDescent="0.25">
      <c r="A5" s="277"/>
      <c r="B5" s="274"/>
      <c r="C5" s="23" t="s">
        <v>53</v>
      </c>
      <c r="D5" s="23" t="s">
        <v>29</v>
      </c>
      <c r="E5" s="263" t="s">
        <v>29</v>
      </c>
      <c r="F5" s="264"/>
      <c r="G5" s="264"/>
      <c r="H5" s="265"/>
      <c r="I5" s="263" t="s">
        <v>53</v>
      </c>
      <c r="J5" s="265"/>
    </row>
    <row r="6" spans="1:12" ht="13.5" customHeight="1" x14ac:dyDescent="0.25">
      <c r="A6" s="276">
        <v>2</v>
      </c>
      <c r="B6" s="274"/>
      <c r="C6" s="30" t="s">
        <v>34</v>
      </c>
      <c r="D6" s="30" t="s">
        <v>44</v>
      </c>
      <c r="E6" s="263" t="s">
        <v>44</v>
      </c>
      <c r="F6" s="264"/>
      <c r="G6" s="264"/>
      <c r="H6" s="265"/>
      <c r="I6" s="279" t="s">
        <v>34</v>
      </c>
      <c r="J6" s="280"/>
    </row>
    <row r="7" spans="1:12" ht="13.5" customHeight="1" x14ac:dyDescent="0.25">
      <c r="A7" s="277"/>
      <c r="B7" s="275"/>
      <c r="C7" s="32" t="s">
        <v>53</v>
      </c>
      <c r="D7" s="23" t="s">
        <v>29</v>
      </c>
      <c r="E7" s="263" t="s">
        <v>29</v>
      </c>
      <c r="F7" s="264"/>
      <c r="G7" s="264"/>
      <c r="H7" s="265"/>
      <c r="I7" s="263" t="s">
        <v>53</v>
      </c>
      <c r="J7" s="265"/>
    </row>
    <row r="8" spans="1:12" ht="24.75" customHeight="1" x14ac:dyDescent="0.25">
      <c r="A8" s="278"/>
      <c r="B8" s="278"/>
      <c r="C8" s="278"/>
      <c r="D8" s="278"/>
      <c r="E8" s="278"/>
      <c r="F8" s="278"/>
      <c r="G8" s="278"/>
      <c r="H8" s="278"/>
      <c r="I8" s="278"/>
      <c r="J8" s="278"/>
    </row>
    <row r="9" spans="1:12" ht="13.5" customHeight="1" x14ac:dyDescent="0.25">
      <c r="A9" s="276">
        <v>3</v>
      </c>
      <c r="B9" s="273" t="s">
        <v>19</v>
      </c>
      <c r="C9" s="30" t="s">
        <v>34</v>
      </c>
      <c r="D9" s="30" t="s">
        <v>44</v>
      </c>
      <c r="E9" s="272" t="s">
        <v>45</v>
      </c>
      <c r="F9" s="272"/>
      <c r="G9" s="272"/>
      <c r="H9" s="272"/>
      <c r="I9" s="279" t="s">
        <v>34</v>
      </c>
      <c r="J9" s="280"/>
    </row>
    <row r="10" spans="1:12" ht="13.5" customHeight="1" x14ac:dyDescent="0.25">
      <c r="A10" s="277"/>
      <c r="B10" s="274"/>
      <c r="C10" s="32" t="s">
        <v>53</v>
      </c>
      <c r="D10" s="23" t="s">
        <v>29</v>
      </c>
      <c r="E10" s="263" t="s">
        <v>29</v>
      </c>
      <c r="F10" s="264"/>
      <c r="G10" s="264"/>
      <c r="H10" s="265"/>
      <c r="I10" s="263" t="s">
        <v>53</v>
      </c>
      <c r="J10" s="265"/>
    </row>
    <row r="11" spans="1:12" ht="13.5" customHeight="1" x14ac:dyDescent="0.25">
      <c r="A11" s="276">
        <v>4</v>
      </c>
      <c r="B11" s="274"/>
      <c r="C11" s="30" t="s">
        <v>34</v>
      </c>
      <c r="D11" s="30" t="s">
        <v>44</v>
      </c>
      <c r="E11" s="272" t="s">
        <v>45</v>
      </c>
      <c r="F11" s="272"/>
      <c r="G11" s="272"/>
      <c r="H11" s="272"/>
      <c r="I11" s="279" t="s">
        <v>34</v>
      </c>
      <c r="J11" s="280"/>
    </row>
    <row r="12" spans="1:12" ht="13.5" customHeight="1" x14ac:dyDescent="0.25">
      <c r="A12" s="277"/>
      <c r="B12" s="275"/>
      <c r="C12" s="32" t="s">
        <v>53</v>
      </c>
      <c r="D12" s="23" t="s">
        <v>29</v>
      </c>
      <c r="E12" s="263" t="s">
        <v>29</v>
      </c>
      <c r="F12" s="264"/>
      <c r="G12" s="264"/>
      <c r="H12" s="265"/>
      <c r="I12" s="263" t="s">
        <v>53</v>
      </c>
      <c r="J12" s="265"/>
    </row>
    <row r="13" spans="1:12" ht="24.75" customHeight="1" x14ac:dyDescent="0.25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/>
      <c r="L13"/>
    </row>
    <row r="14" spans="1:12" ht="13.5" customHeight="1" x14ac:dyDescent="0.25">
      <c r="A14" s="276">
        <v>5</v>
      </c>
      <c r="B14" s="273" t="s">
        <v>20</v>
      </c>
      <c r="C14" s="30" t="s">
        <v>34</v>
      </c>
      <c r="D14" s="30" t="s">
        <v>44</v>
      </c>
      <c r="E14" s="272"/>
      <c r="F14" s="272"/>
      <c r="G14" s="272"/>
      <c r="H14" s="272"/>
      <c r="I14" s="279" t="s">
        <v>34</v>
      </c>
      <c r="J14" s="280"/>
    </row>
    <row r="15" spans="1:12" ht="13.5" customHeight="1" x14ac:dyDescent="0.25">
      <c r="A15" s="277"/>
      <c r="B15" s="274"/>
      <c r="C15" s="32" t="s">
        <v>53</v>
      </c>
      <c r="D15" s="23" t="s">
        <v>29</v>
      </c>
      <c r="E15" s="263"/>
      <c r="F15" s="264"/>
      <c r="G15" s="264"/>
      <c r="H15" s="265"/>
      <c r="I15" s="263" t="s">
        <v>53</v>
      </c>
      <c r="J15" s="265"/>
    </row>
    <row r="16" spans="1:12" ht="13.5" customHeight="1" x14ac:dyDescent="0.25">
      <c r="A16" s="276">
        <v>6</v>
      </c>
      <c r="B16" s="274"/>
      <c r="C16" s="30" t="s">
        <v>34</v>
      </c>
      <c r="D16" s="30" t="s">
        <v>44</v>
      </c>
      <c r="E16" s="272"/>
      <c r="F16" s="272"/>
      <c r="G16" s="272"/>
      <c r="H16" s="272"/>
      <c r="I16" s="279" t="s">
        <v>34</v>
      </c>
      <c r="J16" s="280"/>
    </row>
    <row r="17" spans="1:12" ht="13.5" customHeight="1" x14ac:dyDescent="0.25">
      <c r="A17" s="277"/>
      <c r="B17" s="275"/>
      <c r="C17" s="32" t="s">
        <v>53</v>
      </c>
      <c r="D17" s="23" t="s">
        <v>29</v>
      </c>
      <c r="E17" s="263"/>
      <c r="F17" s="264"/>
      <c r="G17" s="264"/>
      <c r="H17" s="265"/>
      <c r="I17" s="263" t="s">
        <v>53</v>
      </c>
      <c r="J17" s="265"/>
    </row>
    <row r="18" spans="1:12" ht="24.75" customHeight="1" x14ac:dyDescent="0.25">
      <c r="L18"/>
    </row>
    <row r="19" spans="1:12" ht="19.5" customHeight="1" x14ac:dyDescent="0.25">
      <c r="A19" s="266"/>
      <c r="B19" s="270" t="s">
        <v>8</v>
      </c>
      <c r="C19" s="270"/>
      <c r="D19" s="270"/>
      <c r="E19" s="267" t="s">
        <v>9</v>
      </c>
      <c r="F19" s="268" t="s">
        <v>10</v>
      </c>
      <c r="G19" s="269" t="s">
        <v>11</v>
      </c>
      <c r="H19" s="107" t="s">
        <v>12</v>
      </c>
      <c r="I19" s="24" t="s">
        <v>24</v>
      </c>
      <c r="J19" s="107" t="s">
        <v>13</v>
      </c>
    </row>
    <row r="20" spans="1:12" ht="15.75" x14ac:dyDescent="0.25">
      <c r="A20" s="266"/>
      <c r="B20" s="270"/>
      <c r="C20" s="270"/>
      <c r="D20" s="270"/>
      <c r="E20" s="190"/>
      <c r="F20" s="268"/>
      <c r="G20" s="269"/>
      <c r="H20" s="107"/>
      <c r="I20" s="24" t="s">
        <v>23</v>
      </c>
      <c r="J20" s="107"/>
    </row>
    <row r="21" spans="1:12" ht="12.95" customHeight="1" x14ac:dyDescent="0.25">
      <c r="A21" s="184">
        <v>1</v>
      </c>
      <c r="B21" s="185" t="s">
        <v>45</v>
      </c>
      <c r="C21" s="185"/>
      <c r="D21" s="185"/>
      <c r="E21" s="186">
        <v>2</v>
      </c>
      <c r="F21" s="101">
        <v>18</v>
      </c>
      <c r="G21" s="101">
        <f>E21*F21</f>
        <v>36</v>
      </c>
      <c r="H21" s="101" t="str">
        <f>CONCATENATE(E21," ","Saat")</f>
        <v>2 Saat</v>
      </c>
      <c r="I21" s="7">
        <v>43719</v>
      </c>
      <c r="J21" s="253" t="s">
        <v>29</v>
      </c>
    </row>
    <row r="22" spans="1:12" ht="12.95" customHeight="1" x14ac:dyDescent="0.25">
      <c r="A22" s="184"/>
      <c r="B22" s="185"/>
      <c r="C22" s="185"/>
      <c r="D22" s="185"/>
      <c r="E22" s="187"/>
      <c r="F22" s="101"/>
      <c r="G22" s="101"/>
      <c r="H22" s="101"/>
      <c r="I22" s="7">
        <v>43845</v>
      </c>
      <c r="J22" s="254"/>
    </row>
    <row r="23" spans="1:12" ht="12.95" customHeight="1" x14ac:dyDescent="0.25">
      <c r="A23" s="184">
        <v>2</v>
      </c>
      <c r="B23" s="185" t="s">
        <v>46</v>
      </c>
      <c r="C23" s="185"/>
      <c r="D23" s="185"/>
      <c r="E23" s="186">
        <v>12</v>
      </c>
      <c r="F23" s="101">
        <v>18</v>
      </c>
      <c r="G23" s="101">
        <f t="shared" ref="G23" si="0">E23*F23</f>
        <v>216</v>
      </c>
      <c r="H23" s="101" t="str">
        <f t="shared" ref="H23" si="1">CONCATENATE(E23," ","Saat")</f>
        <v>12 Saat</v>
      </c>
      <c r="I23" s="7">
        <v>43717</v>
      </c>
      <c r="J23" s="253" t="s">
        <v>53</v>
      </c>
    </row>
    <row r="24" spans="1:12" ht="12.95" customHeight="1" x14ac:dyDescent="0.25">
      <c r="A24" s="184"/>
      <c r="B24" s="185"/>
      <c r="C24" s="185"/>
      <c r="D24" s="185"/>
      <c r="E24" s="187"/>
      <c r="F24" s="101"/>
      <c r="G24" s="101"/>
      <c r="H24" s="101"/>
      <c r="I24" s="7">
        <f>I22+1</f>
        <v>43846</v>
      </c>
      <c r="J24" s="254"/>
    </row>
    <row r="25" spans="1:12" ht="12.95" customHeight="1" x14ac:dyDescent="0.25">
      <c r="A25" s="184">
        <v>3</v>
      </c>
      <c r="B25" s="185" t="s">
        <v>44</v>
      </c>
      <c r="C25" s="185"/>
      <c r="D25" s="185"/>
      <c r="E25" s="186">
        <v>8</v>
      </c>
      <c r="F25" s="101">
        <v>18</v>
      </c>
      <c r="G25" s="101">
        <f t="shared" ref="G25" si="2">E25*F25</f>
        <v>144</v>
      </c>
      <c r="H25" s="101" t="str">
        <f t="shared" ref="H25" si="3">CONCATENATE(E25," ","Saat")</f>
        <v>8 Saat</v>
      </c>
      <c r="I25" s="7">
        <v>43718</v>
      </c>
      <c r="J25" s="253" t="s">
        <v>29</v>
      </c>
    </row>
    <row r="26" spans="1:12" ht="12.95" customHeight="1" x14ac:dyDescent="0.25">
      <c r="A26" s="184"/>
      <c r="B26" s="185"/>
      <c r="C26" s="185"/>
      <c r="D26" s="185"/>
      <c r="E26" s="187"/>
      <c r="F26" s="101"/>
      <c r="G26" s="101"/>
      <c r="H26" s="101"/>
      <c r="I26" s="7">
        <f>I22</f>
        <v>43845</v>
      </c>
      <c r="J26" s="254"/>
    </row>
    <row r="27" spans="1:12" ht="23.25" customHeight="1" x14ac:dyDescent="0.25">
      <c r="A27" s="25">
        <v>4</v>
      </c>
      <c r="B27" s="281"/>
      <c r="C27" s="282"/>
      <c r="D27" s="283"/>
      <c r="E27" s="8"/>
      <c r="F27" s="26"/>
      <c r="G27" s="26"/>
      <c r="H27" s="26"/>
      <c r="I27" s="7"/>
      <c r="J27" s="9"/>
    </row>
    <row r="28" spans="1:12" ht="12.95" customHeight="1" x14ac:dyDescent="0.25">
      <c r="A28" s="184">
        <v>5</v>
      </c>
      <c r="B28" s="185"/>
      <c r="C28" s="185"/>
      <c r="D28" s="185"/>
      <c r="E28" s="186"/>
      <c r="F28" s="101"/>
      <c r="G28" s="101"/>
      <c r="H28" s="101"/>
      <c r="I28" s="198"/>
      <c r="J28" s="253"/>
    </row>
    <row r="29" spans="1:12" ht="12.95" customHeight="1" x14ac:dyDescent="0.25">
      <c r="A29" s="184"/>
      <c r="B29" s="185"/>
      <c r="C29" s="185"/>
      <c r="D29" s="185"/>
      <c r="E29" s="187"/>
      <c r="F29" s="101"/>
      <c r="G29" s="101"/>
      <c r="H29" s="101"/>
      <c r="I29" s="199"/>
      <c r="J29" s="254"/>
    </row>
    <row r="30" spans="1:12" ht="12.95" customHeight="1" x14ac:dyDescent="0.25">
      <c r="A30" s="4"/>
      <c r="B30" s="5"/>
      <c r="C30" s="5"/>
      <c r="D30" s="5"/>
      <c r="E30" s="3"/>
      <c r="F30" s="3"/>
      <c r="G30" s="3"/>
      <c r="H30" s="3"/>
      <c r="I30" s="3"/>
      <c r="J30" s="6"/>
    </row>
    <row r="31" spans="1:12" ht="12.95" customHeight="1" x14ac:dyDescent="0.25">
      <c r="A31" s="255"/>
      <c r="B31" s="255"/>
      <c r="C31" s="255"/>
      <c r="D31" s="255"/>
      <c r="E31" s="255"/>
      <c r="F31" s="255"/>
      <c r="G31" s="255"/>
      <c r="H31" s="255"/>
      <c r="I31" s="255"/>
      <c r="J31" s="255"/>
    </row>
    <row r="32" spans="1:12" ht="12.9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.95" customHeight="1" x14ac:dyDescent="0.25">
      <c r="A33" s="4"/>
      <c r="B33" s="5"/>
      <c r="C33" s="5"/>
      <c r="D33" s="5"/>
      <c r="E33" s="3"/>
      <c r="F33" s="3"/>
      <c r="G33" s="3"/>
      <c r="H33" s="3"/>
      <c r="I33" s="3"/>
      <c r="J33" s="6"/>
    </row>
    <row r="34" spans="1:10" ht="12.95" customHeight="1" x14ac:dyDescent="0.25">
      <c r="A34" s="4"/>
      <c r="B34" s="5"/>
      <c r="C34" s="5"/>
      <c r="D34" s="5"/>
      <c r="E34" s="3"/>
      <c r="F34" s="3"/>
      <c r="G34" s="3"/>
      <c r="H34" s="3"/>
      <c r="I34" s="3"/>
      <c r="J34" s="6"/>
    </row>
    <row r="35" spans="1:10" ht="15.75" x14ac:dyDescent="0.25"/>
    <row r="36" spans="1:10" ht="81.75" customHeight="1" x14ac:dyDescent="0.25">
      <c r="A36" s="136" t="s">
        <v>54</v>
      </c>
      <c r="B36" s="136"/>
      <c r="C36" s="136"/>
      <c r="D36" s="136"/>
      <c r="E36" s="136"/>
      <c r="F36" s="136"/>
      <c r="G36" s="136"/>
      <c r="H36" s="136"/>
      <c r="I36" s="136"/>
      <c r="J36" s="136"/>
    </row>
  </sheetData>
  <mergeCells count="78">
    <mergeCell ref="I28:I29"/>
    <mergeCell ref="A31:J31"/>
    <mergeCell ref="A32:J32"/>
    <mergeCell ref="A36:J36"/>
    <mergeCell ref="J25:J26"/>
    <mergeCell ref="B27:D27"/>
    <mergeCell ref="A28:A29"/>
    <mergeCell ref="B28:D29"/>
    <mergeCell ref="E28:E29"/>
    <mergeCell ref="F28:F29"/>
    <mergeCell ref="G28:G29"/>
    <mergeCell ref="H28:H29"/>
    <mergeCell ref="J28:J29"/>
    <mergeCell ref="A25:A26"/>
    <mergeCell ref="B25:D26"/>
    <mergeCell ref="E25:E26"/>
    <mergeCell ref="F25:F26"/>
    <mergeCell ref="A21:A22"/>
    <mergeCell ref="B21:D22"/>
    <mergeCell ref="E21:E22"/>
    <mergeCell ref="F21:F22"/>
    <mergeCell ref="A23:A24"/>
    <mergeCell ref="B23:D24"/>
    <mergeCell ref="E23:E24"/>
    <mergeCell ref="F23:F24"/>
    <mergeCell ref="G23:G24"/>
    <mergeCell ref="H19:H20"/>
    <mergeCell ref="J19:J20"/>
    <mergeCell ref="G25:G26"/>
    <mergeCell ref="H25:H26"/>
    <mergeCell ref="J21:J22"/>
    <mergeCell ref="H23:H24"/>
    <mergeCell ref="J23:J24"/>
    <mergeCell ref="H21:H22"/>
    <mergeCell ref="G21:G22"/>
    <mergeCell ref="A19:A20"/>
    <mergeCell ref="B19:D20"/>
    <mergeCell ref="E19:E20"/>
    <mergeCell ref="F19:F20"/>
    <mergeCell ref="G19:G20"/>
    <mergeCell ref="A13:J13"/>
    <mergeCell ref="A14:A15"/>
    <mergeCell ref="B14:B17"/>
    <mergeCell ref="E14:H14"/>
    <mergeCell ref="I14:J14"/>
    <mergeCell ref="E15:H15"/>
    <mergeCell ref="I15:J15"/>
    <mergeCell ref="A16:A17"/>
    <mergeCell ref="E16:H16"/>
    <mergeCell ref="I16:J16"/>
    <mergeCell ref="E17:H17"/>
    <mergeCell ref="I17:J17"/>
    <mergeCell ref="A8:J8"/>
    <mergeCell ref="I10:J10"/>
    <mergeCell ref="A11:A12"/>
    <mergeCell ref="E11:H11"/>
    <mergeCell ref="I11:J11"/>
    <mergeCell ref="E12:H12"/>
    <mergeCell ref="I12:J12"/>
    <mergeCell ref="A9:A10"/>
    <mergeCell ref="B9:B12"/>
    <mergeCell ref="E9:H9"/>
    <mergeCell ref="I9:J9"/>
    <mergeCell ref="E10:H10"/>
    <mergeCell ref="A1:J1"/>
    <mergeCell ref="E3:H3"/>
    <mergeCell ref="I3:J3"/>
    <mergeCell ref="A4:A5"/>
    <mergeCell ref="B4:B7"/>
    <mergeCell ref="E4:H4"/>
    <mergeCell ref="I4:J4"/>
    <mergeCell ref="E5:H5"/>
    <mergeCell ref="I5:J5"/>
    <mergeCell ref="A6:A7"/>
    <mergeCell ref="E6:H6"/>
    <mergeCell ref="I6:J6"/>
    <mergeCell ref="E7:H7"/>
    <mergeCell ref="I7:J7"/>
  </mergeCells>
  <pageMargins left="0.11811023622047245" right="0.11811023622047245" top="0.19685039370078741" bottom="0.15748031496062992" header="0.31496062992125984" footer="0.31496062992125984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35"/>
  <sheetViews>
    <sheetView view="pageBreakPreview" topLeftCell="A19" zoomScale="115" zoomScaleSheetLayoutView="115" workbookViewId="0">
      <selection activeCell="A36" sqref="A36"/>
    </sheetView>
  </sheetViews>
  <sheetFormatPr defaultColWidth="28.140625" defaultRowHeight="24.75" customHeight="1" x14ac:dyDescent="0.25"/>
  <cols>
    <col min="1" max="1" width="5.28515625" style="27" customWidth="1"/>
    <col min="2" max="2" width="12.5703125" style="27" customWidth="1"/>
    <col min="3" max="3" width="22.140625" style="27" customWidth="1"/>
    <col min="4" max="4" width="26.5703125" style="27" customWidth="1"/>
    <col min="5" max="5" width="7.85546875" style="27" customWidth="1"/>
    <col min="6" max="6" width="10.28515625" style="27" customWidth="1"/>
    <col min="7" max="7" width="9.42578125" style="27" customWidth="1"/>
    <col min="8" max="8" width="8" style="27" customWidth="1"/>
    <col min="9" max="9" width="11.42578125" style="27" customWidth="1"/>
    <col min="10" max="10" width="17.85546875" style="27" customWidth="1"/>
    <col min="11" max="13" width="28.140625" style="27"/>
    <col min="14" max="14" width="28.140625" style="27" customWidth="1"/>
    <col min="15" max="16384" width="28.140625" style="27"/>
  </cols>
  <sheetData>
    <row r="1" spans="1:12" ht="78" customHeight="1" x14ac:dyDescent="0.25">
      <c r="A1" s="181" t="s">
        <v>57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2" ht="7.5" customHeight="1" x14ac:dyDescent="0.25"/>
    <row r="3" spans="1:12" ht="24.75" customHeight="1" x14ac:dyDescent="0.25">
      <c r="A3" s="1"/>
      <c r="B3" s="2" t="s">
        <v>16</v>
      </c>
      <c r="C3" s="22" t="s">
        <v>4</v>
      </c>
      <c r="D3" s="22" t="s">
        <v>5</v>
      </c>
      <c r="E3" s="271" t="s">
        <v>6</v>
      </c>
      <c r="F3" s="271"/>
      <c r="G3" s="271"/>
      <c r="H3" s="271"/>
      <c r="I3" s="271" t="s">
        <v>7</v>
      </c>
      <c r="J3" s="271"/>
    </row>
    <row r="4" spans="1:12" ht="13.5" customHeight="1" x14ac:dyDescent="0.25">
      <c r="A4" s="276">
        <v>1</v>
      </c>
      <c r="B4" s="273" t="s">
        <v>18</v>
      </c>
      <c r="C4" s="30" t="s">
        <v>55</v>
      </c>
      <c r="D4" s="30"/>
      <c r="E4" s="263"/>
      <c r="F4" s="264"/>
      <c r="G4" s="264"/>
      <c r="H4" s="265"/>
      <c r="I4" s="279"/>
      <c r="J4" s="280"/>
    </row>
    <row r="5" spans="1:12" ht="13.5" customHeight="1" x14ac:dyDescent="0.25">
      <c r="A5" s="277"/>
      <c r="B5" s="274"/>
      <c r="C5" s="23" t="s">
        <v>56</v>
      </c>
      <c r="D5" s="23"/>
      <c r="E5" s="263"/>
      <c r="F5" s="264"/>
      <c r="G5" s="264"/>
      <c r="H5" s="265"/>
      <c r="I5" s="263"/>
      <c r="J5" s="265"/>
    </row>
    <row r="6" spans="1:12" ht="13.5" customHeight="1" x14ac:dyDescent="0.25">
      <c r="A6" s="276">
        <v>2</v>
      </c>
      <c r="B6" s="274"/>
      <c r="C6" s="30" t="s">
        <v>55</v>
      </c>
      <c r="D6" s="30"/>
      <c r="E6" s="263"/>
      <c r="F6" s="264"/>
      <c r="G6" s="264"/>
      <c r="H6" s="265"/>
      <c r="I6" s="279"/>
      <c r="J6" s="280"/>
    </row>
    <row r="7" spans="1:12" ht="13.5" customHeight="1" x14ac:dyDescent="0.25">
      <c r="A7" s="277"/>
      <c r="B7" s="275"/>
      <c r="C7" s="39" t="s">
        <v>56</v>
      </c>
      <c r="D7" s="23"/>
      <c r="E7" s="263"/>
      <c r="F7" s="264"/>
      <c r="G7" s="264"/>
      <c r="H7" s="265"/>
      <c r="I7" s="263"/>
      <c r="J7" s="265"/>
    </row>
    <row r="8" spans="1:12" ht="24.75" customHeight="1" x14ac:dyDescent="0.25">
      <c r="A8" s="278"/>
      <c r="B8" s="278"/>
      <c r="C8" s="278"/>
      <c r="D8" s="278"/>
      <c r="E8" s="278"/>
      <c r="F8" s="278"/>
      <c r="G8" s="278"/>
      <c r="H8" s="278"/>
      <c r="I8" s="278"/>
      <c r="J8" s="278"/>
    </row>
    <row r="9" spans="1:12" ht="13.5" customHeight="1" x14ac:dyDescent="0.25">
      <c r="A9" s="276">
        <v>3</v>
      </c>
      <c r="B9" s="273" t="s">
        <v>19</v>
      </c>
      <c r="C9" s="30"/>
      <c r="D9" s="30"/>
      <c r="E9" s="272"/>
      <c r="F9" s="272"/>
      <c r="G9" s="272"/>
      <c r="H9" s="272"/>
      <c r="I9" s="279"/>
      <c r="J9" s="280"/>
    </row>
    <row r="10" spans="1:12" ht="13.5" customHeight="1" x14ac:dyDescent="0.25">
      <c r="A10" s="277"/>
      <c r="B10" s="274"/>
      <c r="C10" s="23"/>
      <c r="D10" s="23"/>
      <c r="E10" s="263"/>
      <c r="F10" s="264"/>
      <c r="G10" s="264"/>
      <c r="H10" s="265"/>
      <c r="I10" s="263"/>
      <c r="J10" s="265"/>
    </row>
    <row r="11" spans="1:12" ht="13.5" customHeight="1" x14ac:dyDescent="0.25">
      <c r="A11" s="276">
        <v>4</v>
      </c>
      <c r="B11" s="274"/>
      <c r="C11" s="30"/>
      <c r="D11" s="30"/>
      <c r="E11" s="272"/>
      <c r="F11" s="272"/>
      <c r="G11" s="272"/>
      <c r="H11" s="272"/>
      <c r="I11" s="279"/>
      <c r="J11" s="280"/>
    </row>
    <row r="12" spans="1:12" ht="13.5" customHeight="1" x14ac:dyDescent="0.25">
      <c r="A12" s="277"/>
      <c r="B12" s="275"/>
      <c r="C12" s="23"/>
      <c r="D12" s="23"/>
      <c r="E12" s="263"/>
      <c r="F12" s="264"/>
      <c r="G12" s="264"/>
      <c r="H12" s="265"/>
      <c r="I12" s="263"/>
      <c r="J12" s="265"/>
    </row>
    <row r="13" spans="1:12" ht="24.75" customHeight="1" x14ac:dyDescent="0.25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/>
      <c r="L13"/>
    </row>
    <row r="14" spans="1:12" ht="13.5" customHeight="1" x14ac:dyDescent="0.25">
      <c r="A14" s="276">
        <v>5</v>
      </c>
      <c r="B14" s="273" t="s">
        <v>20</v>
      </c>
      <c r="C14" s="30"/>
      <c r="D14" s="30"/>
      <c r="E14" s="272"/>
      <c r="F14" s="272"/>
      <c r="G14" s="272"/>
      <c r="H14" s="272"/>
      <c r="I14" s="279"/>
      <c r="J14" s="280"/>
    </row>
    <row r="15" spans="1:12" ht="13.5" customHeight="1" x14ac:dyDescent="0.25">
      <c r="A15" s="277"/>
      <c r="B15" s="274"/>
      <c r="C15" s="23"/>
      <c r="D15" s="23"/>
      <c r="E15" s="263"/>
      <c r="F15" s="264"/>
      <c r="G15" s="264"/>
      <c r="H15" s="265"/>
      <c r="I15" s="263"/>
      <c r="J15" s="265"/>
    </row>
    <row r="16" spans="1:12" ht="13.5" customHeight="1" x14ac:dyDescent="0.25">
      <c r="A16" s="276">
        <v>6</v>
      </c>
      <c r="B16" s="274"/>
      <c r="C16" s="30"/>
      <c r="D16" s="30"/>
      <c r="E16" s="272"/>
      <c r="F16" s="272"/>
      <c r="G16" s="272"/>
      <c r="H16" s="272"/>
      <c r="I16" s="279"/>
      <c r="J16" s="280"/>
    </row>
    <row r="17" spans="1:12" ht="13.5" customHeight="1" x14ac:dyDescent="0.25">
      <c r="A17" s="277"/>
      <c r="B17" s="275"/>
      <c r="C17" s="23"/>
      <c r="D17" s="23"/>
      <c r="E17" s="263"/>
      <c r="F17" s="264"/>
      <c r="G17" s="264"/>
      <c r="H17" s="265"/>
      <c r="I17" s="263"/>
      <c r="J17" s="265"/>
    </row>
    <row r="18" spans="1:12" ht="24.75" customHeight="1" x14ac:dyDescent="0.25">
      <c r="L18"/>
    </row>
    <row r="19" spans="1:12" ht="19.5" customHeight="1" x14ac:dyDescent="0.25">
      <c r="A19" s="266"/>
      <c r="B19" s="270" t="s">
        <v>8</v>
      </c>
      <c r="C19" s="270"/>
      <c r="D19" s="270"/>
      <c r="E19" s="267" t="s">
        <v>9</v>
      </c>
      <c r="F19" s="268" t="s">
        <v>10</v>
      </c>
      <c r="G19" s="269" t="s">
        <v>11</v>
      </c>
      <c r="H19" s="107" t="s">
        <v>12</v>
      </c>
      <c r="I19" s="24" t="s">
        <v>24</v>
      </c>
      <c r="J19" s="107" t="s">
        <v>13</v>
      </c>
    </row>
    <row r="20" spans="1:12" ht="15.75" x14ac:dyDescent="0.25">
      <c r="A20" s="266"/>
      <c r="B20" s="270"/>
      <c r="C20" s="270"/>
      <c r="D20" s="270"/>
      <c r="E20" s="190"/>
      <c r="F20" s="268"/>
      <c r="G20" s="269"/>
      <c r="H20" s="107"/>
      <c r="I20" s="24" t="s">
        <v>23</v>
      </c>
      <c r="J20" s="107"/>
    </row>
    <row r="21" spans="1:12" ht="12.95" customHeight="1" x14ac:dyDescent="0.25">
      <c r="A21" s="184">
        <v>1</v>
      </c>
      <c r="B21" s="185" t="s">
        <v>55</v>
      </c>
      <c r="C21" s="185"/>
      <c r="D21" s="185"/>
      <c r="E21" s="186">
        <v>2</v>
      </c>
      <c r="F21" s="101">
        <v>18</v>
      </c>
      <c r="G21" s="101">
        <f>E21*F21</f>
        <v>36</v>
      </c>
      <c r="H21" s="101" t="str">
        <f>CONCATENATE(E21," ","Saat")</f>
        <v>2 Saat</v>
      </c>
      <c r="I21" s="38">
        <v>43864</v>
      </c>
      <c r="J21" s="284" t="s">
        <v>56</v>
      </c>
    </row>
    <row r="22" spans="1:12" ht="12.95" customHeight="1" x14ac:dyDescent="0.25">
      <c r="A22" s="184"/>
      <c r="B22" s="185"/>
      <c r="C22" s="185"/>
      <c r="D22" s="185"/>
      <c r="E22" s="187"/>
      <c r="F22" s="101"/>
      <c r="G22" s="101"/>
      <c r="H22" s="101"/>
      <c r="I22" s="7">
        <v>43997</v>
      </c>
      <c r="J22" s="285"/>
    </row>
    <row r="23" spans="1:12" ht="12.95" customHeight="1" x14ac:dyDescent="0.25">
      <c r="A23" s="184">
        <v>2</v>
      </c>
      <c r="B23" s="185"/>
      <c r="C23" s="185"/>
      <c r="D23" s="185"/>
      <c r="E23" s="186"/>
      <c r="F23" s="101"/>
      <c r="G23" s="101"/>
      <c r="H23" s="101"/>
      <c r="I23" s="7"/>
      <c r="J23" s="253"/>
    </row>
    <row r="24" spans="1:12" ht="12.95" customHeight="1" x14ac:dyDescent="0.25">
      <c r="A24" s="184"/>
      <c r="B24" s="185"/>
      <c r="C24" s="185"/>
      <c r="D24" s="185"/>
      <c r="E24" s="187"/>
      <c r="F24" s="101"/>
      <c r="G24" s="101"/>
      <c r="H24" s="101"/>
      <c r="I24" s="7"/>
      <c r="J24" s="254"/>
    </row>
    <row r="25" spans="1:12" ht="12.95" customHeight="1" x14ac:dyDescent="0.25">
      <c r="A25" s="184">
        <v>3</v>
      </c>
      <c r="B25" s="185"/>
      <c r="C25" s="185"/>
      <c r="D25" s="185"/>
      <c r="E25" s="186"/>
      <c r="F25" s="101"/>
      <c r="G25" s="101"/>
      <c r="H25" s="101"/>
      <c r="I25" s="7"/>
      <c r="J25" s="253"/>
    </row>
    <row r="26" spans="1:12" ht="12.95" customHeight="1" x14ac:dyDescent="0.25">
      <c r="A26" s="184"/>
      <c r="B26" s="185"/>
      <c r="C26" s="185"/>
      <c r="D26" s="185"/>
      <c r="E26" s="187"/>
      <c r="F26" s="101"/>
      <c r="G26" s="101"/>
      <c r="H26" s="101"/>
      <c r="I26" s="7"/>
      <c r="J26" s="254"/>
    </row>
    <row r="27" spans="1:12" ht="12.95" customHeight="1" x14ac:dyDescent="0.25">
      <c r="A27" s="184">
        <v>4</v>
      </c>
      <c r="B27" s="185"/>
      <c r="C27" s="185"/>
      <c r="D27" s="185"/>
      <c r="E27" s="186"/>
      <c r="F27" s="101"/>
      <c r="G27" s="101"/>
      <c r="H27" s="101"/>
      <c r="I27" s="7"/>
      <c r="J27" s="253"/>
    </row>
    <row r="28" spans="1:12" ht="12.95" customHeight="1" x14ac:dyDescent="0.25">
      <c r="A28" s="184"/>
      <c r="B28" s="185"/>
      <c r="C28" s="185"/>
      <c r="D28" s="185"/>
      <c r="E28" s="187"/>
      <c r="F28" s="101"/>
      <c r="G28" s="101"/>
      <c r="H28" s="101"/>
      <c r="I28" s="7"/>
      <c r="J28" s="254"/>
    </row>
    <row r="29" spans="1:12" ht="12.95" customHeight="1" x14ac:dyDescent="0.25">
      <c r="A29" s="4"/>
      <c r="B29" s="5"/>
      <c r="C29" s="5"/>
      <c r="D29" s="5"/>
      <c r="E29" s="3"/>
      <c r="F29" s="3"/>
      <c r="G29" s="3"/>
      <c r="H29" s="3"/>
      <c r="I29" s="3"/>
      <c r="J29" s="6"/>
    </row>
    <row r="30" spans="1:12" ht="12.95" customHeight="1" x14ac:dyDescent="0.25">
      <c r="A30" s="255"/>
      <c r="B30" s="255"/>
      <c r="C30" s="255"/>
      <c r="D30" s="255"/>
      <c r="E30" s="255"/>
      <c r="F30" s="255"/>
      <c r="G30" s="255"/>
      <c r="H30" s="255"/>
      <c r="I30" s="255"/>
      <c r="J30" s="255"/>
    </row>
    <row r="31" spans="1:12" ht="12.95" customHeight="1" x14ac:dyDescent="0.25">
      <c r="A31" s="36"/>
      <c r="B31" s="36"/>
      <c r="C31" s="36"/>
      <c r="D31" s="36"/>
      <c r="E31" s="36"/>
      <c r="F31" s="36"/>
      <c r="G31" s="3"/>
      <c r="H31" s="37"/>
      <c r="I31" s="36"/>
      <c r="J31" s="36"/>
    </row>
    <row r="32" spans="1:12" ht="12.95" customHeight="1" x14ac:dyDescent="0.25">
      <c r="A32" s="4"/>
      <c r="B32" s="5"/>
      <c r="C32" s="5"/>
      <c r="D32" s="5"/>
      <c r="E32" s="3"/>
      <c r="F32" s="3"/>
      <c r="G32" s="3"/>
      <c r="H32" s="3"/>
      <c r="I32" s="3"/>
      <c r="J32" s="6"/>
    </row>
    <row r="33" spans="1:10" ht="12.95" customHeight="1" x14ac:dyDescent="0.25">
      <c r="A33" s="4"/>
      <c r="B33" s="5"/>
      <c r="C33" s="5"/>
      <c r="D33" s="5"/>
      <c r="E33" s="3"/>
      <c r="F33" s="3"/>
      <c r="H33" s="3"/>
      <c r="I33" s="3"/>
      <c r="J33" s="6"/>
    </row>
    <row r="34" spans="1:10" ht="15.75" x14ac:dyDescent="0.25"/>
    <row r="35" spans="1:10" ht="81.75" customHeight="1" x14ac:dyDescent="0.25">
      <c r="A35" s="136" t="s">
        <v>58</v>
      </c>
      <c r="B35" s="136"/>
      <c r="C35" s="136"/>
      <c r="D35" s="136"/>
      <c r="E35" s="136"/>
      <c r="F35" s="136"/>
      <c r="G35" s="136"/>
      <c r="H35" s="136"/>
      <c r="I35" s="136"/>
      <c r="J35" s="136"/>
    </row>
  </sheetData>
  <mergeCells count="75">
    <mergeCell ref="A30:J30"/>
    <mergeCell ref="A35:J35"/>
    <mergeCell ref="J25:J26"/>
    <mergeCell ref="A27:A28"/>
    <mergeCell ref="B27:D28"/>
    <mergeCell ref="E27:E28"/>
    <mergeCell ref="F27:F28"/>
    <mergeCell ref="G27:G28"/>
    <mergeCell ref="H27:H28"/>
    <mergeCell ref="J27:J28"/>
    <mergeCell ref="A25:A26"/>
    <mergeCell ref="B25:D26"/>
    <mergeCell ref="E25:E26"/>
    <mergeCell ref="F25:F26"/>
    <mergeCell ref="A21:A22"/>
    <mergeCell ref="B21:D22"/>
    <mergeCell ref="E21:E22"/>
    <mergeCell ref="F21:F22"/>
    <mergeCell ref="G21:G22"/>
    <mergeCell ref="A23:A24"/>
    <mergeCell ref="B23:D24"/>
    <mergeCell ref="E23:E24"/>
    <mergeCell ref="F23:F24"/>
    <mergeCell ref="G23:G24"/>
    <mergeCell ref="H19:H20"/>
    <mergeCell ref="J19:J20"/>
    <mergeCell ref="G25:G26"/>
    <mergeCell ref="H25:H26"/>
    <mergeCell ref="J21:J22"/>
    <mergeCell ref="H23:H24"/>
    <mergeCell ref="J23:J24"/>
    <mergeCell ref="H21:H22"/>
    <mergeCell ref="A19:A20"/>
    <mergeCell ref="B19:D20"/>
    <mergeCell ref="E19:E20"/>
    <mergeCell ref="F19:F20"/>
    <mergeCell ref="G19:G20"/>
    <mergeCell ref="A13:J13"/>
    <mergeCell ref="A14:A15"/>
    <mergeCell ref="B14:B17"/>
    <mergeCell ref="E14:H14"/>
    <mergeCell ref="I14:J14"/>
    <mergeCell ref="E15:H15"/>
    <mergeCell ref="I15:J15"/>
    <mergeCell ref="A16:A17"/>
    <mergeCell ref="E16:H16"/>
    <mergeCell ref="I16:J16"/>
    <mergeCell ref="E17:H17"/>
    <mergeCell ref="I17:J17"/>
    <mergeCell ref="A8:J8"/>
    <mergeCell ref="I10:J10"/>
    <mergeCell ref="A11:A12"/>
    <mergeCell ref="E11:H11"/>
    <mergeCell ref="I11:J11"/>
    <mergeCell ref="E12:H12"/>
    <mergeCell ref="I12:J12"/>
    <mergeCell ref="A9:A10"/>
    <mergeCell ref="B9:B12"/>
    <mergeCell ref="E9:H9"/>
    <mergeCell ref="I9:J9"/>
    <mergeCell ref="E10:H10"/>
    <mergeCell ref="A1:J1"/>
    <mergeCell ref="E3:H3"/>
    <mergeCell ref="I3:J3"/>
    <mergeCell ref="A4:A5"/>
    <mergeCell ref="B4:B7"/>
    <mergeCell ref="E4:H4"/>
    <mergeCell ref="I4:J4"/>
    <mergeCell ref="E5:H5"/>
    <mergeCell ref="I5:J5"/>
    <mergeCell ref="A6:A7"/>
    <mergeCell ref="E6:H6"/>
    <mergeCell ref="I6:J6"/>
    <mergeCell ref="E7:H7"/>
    <mergeCell ref="I7:J7"/>
  </mergeCells>
  <pageMargins left="0.11811023622047245" right="0.11811023622047245" top="0.19685039370078741" bottom="0.15748031496062992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4</vt:i4>
      </vt:variant>
    </vt:vector>
  </HeadingPairs>
  <TitlesOfParts>
    <vt:vector size="11" baseType="lpstr">
      <vt:lpstr>C.TESİ-PAZAR</vt:lpstr>
      <vt:lpstr>HAFTA İÇİ</vt:lpstr>
      <vt:lpstr>DERS DAĞILIMI</vt:lpstr>
      <vt:lpstr>Puantaj</vt:lpstr>
      <vt:lpstr>10 HAFTA İÇİ</vt:lpstr>
      <vt:lpstr>11 HAFTA İÇİ</vt:lpstr>
      <vt:lpstr>12 HAFTA İÇİ</vt:lpstr>
      <vt:lpstr>'10 HAFTA İÇİ'!Yazdırma_Alanı</vt:lpstr>
      <vt:lpstr>'11 HAFTA İÇİ'!Yazdırma_Alanı</vt:lpstr>
      <vt:lpstr>'12 HAFTA İÇİ'!Yazdırma_Alanı</vt:lpstr>
      <vt:lpstr>'C.TESİ-PAZAR'!Yazdırma_Alanı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</dc:creator>
  <cp:lastModifiedBy>ronaldinho424</cp:lastModifiedBy>
  <cp:lastPrinted>2022-02-13T11:58:14Z</cp:lastPrinted>
  <dcterms:created xsi:type="dcterms:W3CDTF">2013-09-04T10:40:00Z</dcterms:created>
  <dcterms:modified xsi:type="dcterms:W3CDTF">2022-02-28T07:41:26Z</dcterms:modified>
</cp:coreProperties>
</file>